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<sst xmlns="http://schemas.openxmlformats.org/spreadsheetml/2006/main" count="162" uniqueCount="131">
  <si>
    <t>LETNÝ TÁBOR HAMULIAKOVO</t>
  </si>
  <si>
    <t>PRÍJMY</t>
  </si>
  <si>
    <t>od rodičov na účet</t>
  </si>
  <si>
    <t>SPOLU :</t>
  </si>
  <si>
    <t>VÝDAVKY</t>
  </si>
  <si>
    <t>ADMINISTRATÍVA</t>
  </si>
  <si>
    <t>notárska zápisnica</t>
  </si>
  <si>
    <t>bankové poplatky</t>
  </si>
  <si>
    <t>Materská škola</t>
  </si>
  <si>
    <t>Základná škola</t>
  </si>
  <si>
    <t>Mažoretky</t>
  </si>
  <si>
    <t>spolu</t>
  </si>
  <si>
    <t>členské príspevky hotovosť</t>
  </si>
  <si>
    <t>členské príspevky banka</t>
  </si>
  <si>
    <t>MATERSKÁ ŠKOLKA</t>
  </si>
  <si>
    <t>Zvonček</t>
  </si>
  <si>
    <t>Administratíva</t>
  </si>
  <si>
    <t>Klub ZVONČEK - Rôzne aktivity</t>
  </si>
  <si>
    <t>ZÁKLADNÁ ŠKOLA</t>
  </si>
  <si>
    <t>ARTFUL- www stranka</t>
  </si>
  <si>
    <t>Výdavky hotovosť</t>
  </si>
  <si>
    <t>Nedaňové Výdavky</t>
  </si>
  <si>
    <t>Spolu:</t>
  </si>
  <si>
    <t>DU2%</t>
  </si>
  <si>
    <t>Nedaňové príjmy</t>
  </si>
  <si>
    <t xml:space="preserve">SPOLU : </t>
  </si>
  <si>
    <t>VÝDAVKY- čerpané z 2%</t>
  </si>
  <si>
    <t xml:space="preserve"> </t>
  </si>
  <si>
    <t>Letný tábor</t>
  </si>
  <si>
    <t xml:space="preserve">ZVONČEK Čerpanie  2%  celkovo </t>
  </si>
  <si>
    <t>Príspevky rodičov :</t>
  </si>
  <si>
    <t>Výdavky</t>
  </si>
  <si>
    <t>Výdavky spolu :</t>
  </si>
  <si>
    <t xml:space="preserve">Zostatok : </t>
  </si>
  <si>
    <t>ZÁKLADNÁ ŠKOLA - ZRPŠ</t>
  </si>
  <si>
    <t>príspevok rodičov v banke</t>
  </si>
  <si>
    <t>dotácia OU - mažoretky</t>
  </si>
  <si>
    <t xml:space="preserve"> Letný tábor- rodičia</t>
  </si>
  <si>
    <t>mažoretky -rodičia</t>
  </si>
  <si>
    <t>Dotácia z 2% - Dni obce</t>
  </si>
  <si>
    <t>Dni obce</t>
  </si>
  <si>
    <t xml:space="preserve">Výdavky spolu : </t>
  </si>
  <si>
    <t>Materská škôlka zostatok z roku 2016</t>
  </si>
  <si>
    <t>obchodný vestník</t>
  </si>
  <si>
    <t>Poplatok DU</t>
  </si>
  <si>
    <t>Profi Wear</t>
  </si>
  <si>
    <t>keramické dielne</t>
  </si>
  <si>
    <t>Celkové výdavky:</t>
  </si>
  <si>
    <t>Celkové prijmy:</t>
  </si>
  <si>
    <t>členské príspevky</t>
  </si>
  <si>
    <t>ZŠ - ZRPŠ : rodičia</t>
  </si>
  <si>
    <t xml:space="preserve"> dotácia z 2%</t>
  </si>
  <si>
    <t>Rozdelenie akcií v roku 2017</t>
  </si>
  <si>
    <t>Dotácia -2%  Vianočné hviezdy</t>
  </si>
  <si>
    <t>Dotácia z 2% -Vianočné trhy</t>
  </si>
  <si>
    <t>Vianočné hviezdy</t>
  </si>
  <si>
    <t>Vianočné trhy</t>
  </si>
  <si>
    <t>Dotácia z 2% - SPOLU</t>
  </si>
  <si>
    <t>Dotácia -2%  Vianočné gule</t>
  </si>
  <si>
    <t xml:space="preserve">Zvončeku zostáva do r.2018 </t>
  </si>
  <si>
    <t>Výdavky platené kartou</t>
  </si>
  <si>
    <t>Výdavky banka faktury</t>
  </si>
  <si>
    <t>Mzdy</t>
  </si>
  <si>
    <t>Gutor Run</t>
  </si>
  <si>
    <t>zostatok z roku 2016</t>
  </si>
  <si>
    <t>ADMINISTRATÍVA zostatok z roku 2016 :</t>
  </si>
  <si>
    <t>Spolu príjem v roku 2017</t>
  </si>
  <si>
    <t>SPOLU zostatok z roku 2016+prijem v roku 2017:</t>
  </si>
  <si>
    <t>Základná škola - ZRPŠ  zostatok z roku 2016</t>
  </si>
  <si>
    <t>Základná škola - ZRPŠ  do roku 2018</t>
  </si>
  <si>
    <t>MAŽORETKY zostatok z roku 2016 :</t>
  </si>
  <si>
    <t>MAŽORETKY zostáva do roku 2018 :</t>
  </si>
  <si>
    <t>Dotácia -2% Gutor Run</t>
  </si>
  <si>
    <t>ADMINISTRATÍVA zostáva do roku 2018 :</t>
  </si>
  <si>
    <t>Dotácia 2% - stroj na výrobu oblátok</t>
  </si>
  <si>
    <t>Oblátkovač</t>
  </si>
  <si>
    <t>Bratislavské nábrežie-skrinky</t>
  </si>
  <si>
    <t>DEXTRADE ŽILINA</t>
  </si>
  <si>
    <t>Imosoft:</t>
  </si>
  <si>
    <t>Základná škola zostatok z roku 2016 :</t>
  </si>
  <si>
    <t>Základná škola zostáva do roku 2018 :</t>
  </si>
  <si>
    <t>ZŠ  : dar</t>
  </si>
  <si>
    <t>Zvonček-dar</t>
  </si>
  <si>
    <t>Mažoretky Hodonin</t>
  </si>
  <si>
    <t>Hodonín-rodičia</t>
  </si>
  <si>
    <t>ADMINISTRATÍVA rok 2017-náklady 2017:</t>
  </si>
  <si>
    <t>Materská škôlka zostáva do roku 2018 :</t>
  </si>
  <si>
    <t>MAŽORETKY - HODONÍN</t>
  </si>
  <si>
    <t>ZŠ - skrinky</t>
  </si>
  <si>
    <t>príspevok rodičov v hotovosti</t>
  </si>
  <si>
    <t>Dotácia obce na prepravu</t>
  </si>
  <si>
    <t>SAD-preprava</t>
  </si>
  <si>
    <t>strava</t>
  </si>
  <si>
    <t>štartovné</t>
  </si>
  <si>
    <t>vstupy na zamok</t>
  </si>
  <si>
    <t>ARTEMISIA</t>
  </si>
  <si>
    <t>parkovne+lodna doprava</t>
  </si>
  <si>
    <t>MAŽORETKY - VŠEOBECNÉ</t>
  </si>
  <si>
    <t>Rigova-obuv</t>
  </si>
  <si>
    <t>Faktury -treningy</t>
  </si>
  <si>
    <t>Bohemia Team</t>
  </si>
  <si>
    <t>APM technik - projektor</t>
  </si>
  <si>
    <t>AKV,sro</t>
  </si>
  <si>
    <t>Mažoretky vseobecne</t>
  </si>
  <si>
    <t>hotovostné výdavky- napoje</t>
  </si>
  <si>
    <t>Mall-Slovakia</t>
  </si>
  <si>
    <t>Obec Hamuliakovo</t>
  </si>
  <si>
    <t xml:space="preserve">Spolu: </t>
  </si>
  <si>
    <t>Daňové príjmy</t>
  </si>
  <si>
    <t>Daňové výdavky</t>
  </si>
  <si>
    <t xml:space="preserve">Spolu : </t>
  </si>
  <si>
    <t>zostatok z daňových  výdavkov</t>
  </si>
  <si>
    <t>Dotácia z 2% z r.2015: 1773,46-212,80=1560,66</t>
  </si>
  <si>
    <t xml:space="preserve">Spolu 2% : 231,5+197,7+656,48+123,63+111,8+161,69= 1519,35Eur,  (1560,66-1519,35=41,31) </t>
  </si>
  <si>
    <t xml:space="preserve">Nevyčerpané 2%: </t>
  </si>
  <si>
    <t>Dotácia z 2% z roku 2015</t>
  </si>
  <si>
    <t>Dotácia z 2% z roku 2016 ( 500-323,42=176,58)</t>
  </si>
  <si>
    <t xml:space="preserve">Dotácia z 2% z roku 2016 </t>
  </si>
  <si>
    <t xml:space="preserve">čerpanie sponzorských darov: </t>
  </si>
  <si>
    <t>Spolu  dotácia 2% z roku2015: (1717,38-1153=564,38)</t>
  </si>
  <si>
    <t>Dotácia z 2% z roku 2015 - AKV</t>
  </si>
  <si>
    <t>Dotácia z 2% z roku 2015 Keramický krúžok</t>
  </si>
  <si>
    <t>Dotácia z 2%  z roku 2015- APM projektor</t>
  </si>
  <si>
    <t>Dotácia z 2% z roku 2015: 3407,41</t>
  </si>
  <si>
    <t>Dotácia z 2% z roku 2016: ( 3595,91-2916,79=679,12)</t>
  </si>
  <si>
    <t>Spolu prijmy v roku 2017</t>
  </si>
  <si>
    <t>Sponzorské dary: 5291,60-149,05=5142,55</t>
  </si>
  <si>
    <t>Výdavky bankou :</t>
  </si>
  <si>
    <t>ZŠ-ZRPŠ</t>
  </si>
  <si>
    <t>Nedaňové výdavky spolu :</t>
  </si>
  <si>
    <t>Sponzorské dary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</si>
</sst>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,##0.00\ &quot;€&quot;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5" borderId="0" xfId="0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6" borderId="0" xfId="0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0" fontId="0" fillId="36" borderId="13" xfId="0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18" borderId="0" xfId="0" applyFont="1" applyFill="1" applyBorder="1" applyAlignment="1">
      <alignment/>
    </xf>
    <xf numFmtId="0" fontId="0" fillId="19" borderId="0" xfId="0" applyFill="1" applyAlignment="1">
      <alignment/>
    </xf>
    <xf numFmtId="4" fontId="0" fillId="36" borderId="0" xfId="0" applyNumberFormat="1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37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36" borderId="0" xfId="0" applyNumberFormat="1" applyFont="1" applyFill="1" applyBorder="1" applyAlignment="1">
      <alignment/>
    </xf>
    <xf numFmtId="177" fontId="2" fillId="37" borderId="16" xfId="0" applyNumberFormat="1" applyFont="1" applyFill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3" fillId="0" borderId="11" xfId="0" applyNumberFormat="1" applyFont="1" applyBorder="1" applyAlignment="1">
      <alignment/>
    </xf>
    <xf numFmtId="177" fontId="2" fillId="38" borderId="0" xfId="0" applyNumberFormat="1" applyFont="1" applyFill="1" applyAlignment="1">
      <alignment/>
    </xf>
    <xf numFmtId="177" fontId="0" fillId="0" borderId="12" xfId="0" applyNumberFormat="1" applyBorder="1" applyAlignment="1">
      <alignment/>
    </xf>
    <xf numFmtId="177" fontId="2" fillId="0" borderId="17" xfId="0" applyNumberFormat="1" applyFont="1" applyBorder="1" applyAlignment="1">
      <alignment/>
    </xf>
    <xf numFmtId="177" fontId="0" fillId="18" borderId="12" xfId="0" applyNumberFormat="1" applyFill="1" applyBorder="1" applyAlignment="1">
      <alignment/>
    </xf>
    <xf numFmtId="177" fontId="0" fillId="36" borderId="17" xfId="0" applyNumberFormat="1" applyFont="1" applyFill="1" applyBorder="1" applyAlignment="1">
      <alignment/>
    </xf>
    <xf numFmtId="177" fontId="0" fillId="18" borderId="14" xfId="0" applyNumberFormat="1" applyFill="1" applyBorder="1" applyAlignment="1">
      <alignment/>
    </xf>
    <xf numFmtId="177" fontId="2" fillId="18" borderId="14" xfId="0" applyNumberFormat="1" applyFont="1" applyFill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18" borderId="11" xfId="0" applyNumberFormat="1" applyFont="1" applyFill="1" applyBorder="1" applyAlignment="1">
      <alignment/>
    </xf>
    <xf numFmtId="177" fontId="2" fillId="33" borderId="16" xfId="0" applyNumberFormat="1" applyFon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2" fillId="36" borderId="0" xfId="0" applyNumberFormat="1" applyFont="1" applyFill="1" applyAlignment="1">
      <alignment/>
    </xf>
    <xf numFmtId="177" fontId="0" fillId="36" borderId="0" xfId="0" applyNumberFormat="1" applyFill="1" applyAlignment="1">
      <alignment/>
    </xf>
    <xf numFmtId="177" fontId="7" fillId="36" borderId="0" xfId="0" applyNumberFormat="1" applyFont="1" applyFill="1" applyAlignment="1">
      <alignment/>
    </xf>
    <xf numFmtId="177" fontId="0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36" borderId="13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177" fontId="7" fillId="36" borderId="0" xfId="0" applyNumberFormat="1" applyFont="1" applyFill="1" applyBorder="1" applyAlignment="1">
      <alignment/>
    </xf>
    <xf numFmtId="177" fontId="3" fillId="36" borderId="11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177" fontId="0" fillId="39" borderId="0" xfId="0" applyNumberFormat="1" applyFont="1" applyFill="1" applyBorder="1" applyAlignment="1">
      <alignment/>
    </xf>
    <xf numFmtId="177" fontId="2" fillId="39" borderId="0" xfId="0" applyNumberFormat="1" applyFont="1" applyFill="1" applyAlignment="1">
      <alignment/>
    </xf>
    <xf numFmtId="177" fontId="0" fillId="39" borderId="0" xfId="0" applyNumberFormat="1" applyFill="1" applyBorder="1" applyAlignment="1">
      <alignment/>
    </xf>
    <xf numFmtId="177" fontId="2" fillId="39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2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38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4" xfId="0" applyNumberFormat="1" applyFill="1" applyBorder="1" applyAlignment="1">
      <alignment/>
    </xf>
    <xf numFmtId="4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4" fontId="0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177" fontId="2" fillId="4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177" fontId="0" fillId="40" borderId="0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177" fontId="2" fillId="41" borderId="0" xfId="0" applyNumberFormat="1" applyFont="1" applyFill="1" applyAlignment="1">
      <alignment/>
    </xf>
    <xf numFmtId="177" fontId="2" fillId="41" borderId="0" xfId="0" applyNumberFormat="1" applyFont="1" applyFill="1" applyBorder="1" applyAlignment="1">
      <alignment/>
    </xf>
    <xf numFmtId="4" fontId="2" fillId="19" borderId="0" xfId="0" applyNumberFormat="1" applyFont="1" applyFill="1" applyBorder="1" applyAlignment="1">
      <alignment/>
    </xf>
    <xf numFmtId="177" fontId="2" fillId="19" borderId="0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0" fontId="7" fillId="19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77" fontId="2" fillId="37" borderId="0" xfId="0" applyNumberFormat="1" applyFont="1" applyFill="1" applyBorder="1" applyAlignment="1">
      <alignment/>
    </xf>
    <xf numFmtId="177" fontId="2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2" fillId="39" borderId="1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177" fontId="2" fillId="39" borderId="16" xfId="0" applyNumberFormat="1" applyFont="1" applyFill="1" applyBorder="1" applyAlignment="1">
      <alignment/>
    </xf>
    <xf numFmtId="177" fontId="0" fillId="40" borderId="14" xfId="0" applyNumberFormat="1" applyFill="1" applyBorder="1" applyAlignment="1">
      <alignment/>
    </xf>
    <xf numFmtId="0" fontId="3" fillId="36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18" borderId="14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177" fontId="2" fillId="19" borderId="0" xfId="0" applyNumberFormat="1" applyFont="1" applyFill="1" applyAlignment="1">
      <alignment/>
    </xf>
    <xf numFmtId="0" fontId="2" fillId="39" borderId="0" xfId="0" applyFont="1" applyFill="1" applyBorder="1" applyAlignment="1">
      <alignment/>
    </xf>
    <xf numFmtId="4" fontId="2" fillId="39" borderId="0" xfId="0" applyNumberFormat="1" applyFont="1" applyFill="1" applyAlignment="1">
      <alignment/>
    </xf>
    <xf numFmtId="177" fontId="0" fillId="36" borderId="0" xfId="0" applyNumberFormat="1" applyFont="1" applyFill="1" applyAlignment="1">
      <alignment/>
    </xf>
    <xf numFmtId="4" fontId="0" fillId="39" borderId="0" xfId="0" applyNumberFormat="1" applyFont="1" applyFill="1" applyBorder="1" applyAlignment="1">
      <alignment/>
    </xf>
    <xf numFmtId="177" fontId="7" fillId="39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7" fillId="39" borderId="0" xfId="0" applyNumberFormat="1" applyFont="1" applyFill="1" applyBorder="1" applyAlignment="1">
      <alignment/>
    </xf>
    <xf numFmtId="4" fontId="7" fillId="19" borderId="0" xfId="0" applyNumberFormat="1" applyFont="1" applyFill="1" applyBorder="1" applyAlignment="1">
      <alignment/>
    </xf>
    <xf numFmtId="177" fontId="7" fillId="19" borderId="0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0" fontId="2" fillId="18" borderId="16" xfId="0" applyFont="1" applyFill="1" applyBorder="1" applyAlignment="1">
      <alignment/>
    </xf>
    <xf numFmtId="177" fontId="2" fillId="18" borderId="17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7" fillId="40" borderId="0" xfId="0" applyFont="1" applyFill="1" applyAlignment="1">
      <alignment/>
    </xf>
    <xf numFmtId="177" fontId="7" fillId="40" borderId="0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8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8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PageLayoutView="0" workbookViewId="0" topLeftCell="A1">
      <selection activeCell="L90" sqref="L90"/>
    </sheetView>
  </sheetViews>
  <sheetFormatPr defaultColWidth="9.140625" defaultRowHeight="12.75"/>
  <cols>
    <col min="2" max="2" width="17.7109375" style="0" customWidth="1"/>
    <col min="3" max="3" width="25.00390625" style="0" customWidth="1"/>
    <col min="4" max="4" width="13.421875" style="0" bestFit="1" customWidth="1"/>
    <col min="5" max="5" width="7.140625" style="0" customWidth="1"/>
    <col min="7" max="7" width="11.8515625" style="0" customWidth="1"/>
    <col min="8" max="8" width="11.421875" style="0" customWidth="1"/>
    <col min="9" max="9" width="14.421875" style="0" customWidth="1"/>
    <col min="10" max="10" width="17.7109375" style="0" customWidth="1"/>
    <col min="11" max="11" width="12.28125" style="0" customWidth="1"/>
    <col min="12" max="12" width="10.7109375" style="0" bestFit="1" customWidth="1"/>
    <col min="14" max="14" width="13.140625" style="0" customWidth="1"/>
    <col min="15" max="15" width="10.57421875" style="0" customWidth="1"/>
  </cols>
  <sheetData>
    <row r="1" spans="2:4" ht="18">
      <c r="B1" s="30"/>
      <c r="C1" s="30" t="s">
        <v>52</v>
      </c>
      <c r="D1" s="30"/>
    </row>
    <row r="2" ht="13.5" thickBot="1">
      <c r="L2" s="42"/>
    </row>
    <row r="3" spans="1:12" ht="18">
      <c r="A3" s="1"/>
      <c r="B3" s="2"/>
      <c r="C3" s="2"/>
      <c r="D3" s="15" t="s">
        <v>0</v>
      </c>
      <c r="E3" s="2"/>
      <c r="F3" s="2"/>
      <c r="G3" s="2"/>
      <c r="H3" s="2"/>
      <c r="I3" s="86"/>
      <c r="J3" s="97"/>
      <c r="K3" s="120"/>
      <c r="L3" s="42"/>
    </row>
    <row r="4" spans="1:12" ht="12.75">
      <c r="A4" s="4"/>
      <c r="B4" s="5" t="s">
        <v>1</v>
      </c>
      <c r="C4" s="6"/>
      <c r="D4" s="6"/>
      <c r="E4" s="6"/>
      <c r="F4" s="6"/>
      <c r="G4" s="5" t="s">
        <v>4</v>
      </c>
      <c r="H4" s="6"/>
      <c r="I4" s="77"/>
      <c r="J4" s="81"/>
      <c r="K4" s="23"/>
      <c r="L4" s="64"/>
    </row>
    <row r="5" spans="1:12" ht="12.75">
      <c r="A5" s="4"/>
      <c r="B5" s="5"/>
      <c r="C5" s="6"/>
      <c r="D5" s="6"/>
      <c r="E5" s="6"/>
      <c r="F5" s="6" t="s">
        <v>62</v>
      </c>
      <c r="G5" s="5"/>
      <c r="H5" s="6"/>
      <c r="I5" s="79">
        <v>2529</v>
      </c>
      <c r="J5" s="81"/>
      <c r="K5" s="23"/>
      <c r="L5" s="64"/>
    </row>
    <row r="6" spans="1:12" ht="12.75">
      <c r="A6" s="4" t="s">
        <v>2</v>
      </c>
      <c r="B6" s="6"/>
      <c r="C6" s="6"/>
      <c r="D6" s="80">
        <v>9790</v>
      </c>
      <c r="E6" s="6"/>
      <c r="F6" s="18" t="s">
        <v>61</v>
      </c>
      <c r="G6" s="5"/>
      <c r="H6" s="6"/>
      <c r="I6" s="79">
        <v>2528.4</v>
      </c>
      <c r="J6" s="35"/>
      <c r="K6" s="67"/>
      <c r="L6" s="96"/>
    </row>
    <row r="7" spans="1:18" ht="12.75">
      <c r="A7" s="8" t="s">
        <v>112</v>
      </c>
      <c r="B7" s="9"/>
      <c r="C7" s="9"/>
      <c r="D7" s="82">
        <v>212.8</v>
      </c>
      <c r="E7" s="6"/>
      <c r="F7" s="18" t="s">
        <v>60</v>
      </c>
      <c r="G7" s="6"/>
      <c r="H7" s="6"/>
      <c r="I7" s="79">
        <v>2126.07</v>
      </c>
      <c r="J7" s="81"/>
      <c r="K7" s="69"/>
      <c r="L7" s="100"/>
      <c r="M7" s="29"/>
      <c r="N7" s="28"/>
      <c r="O7" s="28"/>
      <c r="P7" s="28"/>
      <c r="Q7" s="28"/>
      <c r="R7" s="28"/>
    </row>
    <row r="8" spans="1:18" ht="12.75">
      <c r="A8" s="8"/>
      <c r="B8" s="9"/>
      <c r="C8" s="9"/>
      <c r="D8" s="82"/>
      <c r="E8" s="6"/>
      <c r="F8" s="18" t="s">
        <v>20</v>
      </c>
      <c r="G8" s="6"/>
      <c r="H8" s="6"/>
      <c r="I8" s="79">
        <v>2819.33</v>
      </c>
      <c r="J8" s="81"/>
      <c r="K8" s="69"/>
      <c r="L8" s="100"/>
      <c r="M8" s="29"/>
      <c r="N8" s="28"/>
      <c r="O8" s="28"/>
      <c r="P8" s="28"/>
      <c r="Q8" s="28"/>
      <c r="R8" s="28"/>
    </row>
    <row r="9" spans="1:18" ht="13.5" thickBot="1">
      <c r="A9" s="10" t="s">
        <v>3</v>
      </c>
      <c r="B9" s="11"/>
      <c r="C9" s="11"/>
      <c r="D9" s="92">
        <f>SUM(D6:D7)</f>
        <v>10002.8</v>
      </c>
      <c r="E9" s="17"/>
      <c r="F9" s="11" t="s">
        <v>3</v>
      </c>
      <c r="G9" s="11"/>
      <c r="H9" s="11"/>
      <c r="I9" s="87">
        <f>SUM(I5:I8)</f>
        <v>10002.8</v>
      </c>
      <c r="K9" s="83"/>
      <c r="L9" s="100"/>
      <c r="M9" s="29"/>
      <c r="N9" s="28"/>
      <c r="O9" s="28"/>
      <c r="P9" s="28"/>
      <c r="Q9" s="28"/>
      <c r="R9" s="28"/>
    </row>
    <row r="10" spans="1:18" ht="13.5" thickBot="1">
      <c r="A10" s="5"/>
      <c r="B10" s="5"/>
      <c r="C10" s="5"/>
      <c r="D10" s="74"/>
      <c r="E10" s="6"/>
      <c r="F10" s="5"/>
      <c r="G10" s="5"/>
      <c r="H10" s="5"/>
      <c r="I10" s="79"/>
      <c r="K10" s="83"/>
      <c r="L10" s="100"/>
      <c r="M10" s="29"/>
      <c r="N10" s="28"/>
      <c r="O10" s="28"/>
      <c r="P10" s="28"/>
      <c r="Q10" s="28"/>
      <c r="R10" s="28"/>
    </row>
    <row r="11" spans="1:18" ht="18">
      <c r="A11" s="48" t="s">
        <v>17</v>
      </c>
      <c r="B11" s="2"/>
      <c r="C11" s="47"/>
      <c r="D11" s="93" t="s">
        <v>113</v>
      </c>
      <c r="E11" s="65"/>
      <c r="F11" s="65"/>
      <c r="G11" s="65"/>
      <c r="H11" s="66"/>
      <c r="I11" s="88"/>
      <c r="J11" s="42"/>
      <c r="K11" s="81"/>
      <c r="L11" s="95"/>
      <c r="M11" s="28"/>
      <c r="N11" s="28"/>
      <c r="O11" s="28"/>
      <c r="P11" s="28"/>
      <c r="Q11" s="28"/>
      <c r="R11" s="28"/>
    </row>
    <row r="12" spans="1:18" ht="12.75">
      <c r="A12" s="14"/>
      <c r="B12" s="5" t="s">
        <v>1</v>
      </c>
      <c r="C12" s="5"/>
      <c r="D12" s="74"/>
      <c r="E12" s="5"/>
      <c r="F12" s="5"/>
      <c r="G12" s="5" t="s">
        <v>4</v>
      </c>
      <c r="H12" s="5"/>
      <c r="I12" s="77"/>
      <c r="J12" s="178" t="s">
        <v>29</v>
      </c>
      <c r="K12" s="179"/>
      <c r="L12" s="95"/>
      <c r="M12" s="28"/>
      <c r="N12" s="28"/>
      <c r="O12" s="28"/>
      <c r="P12" s="28"/>
      <c r="Q12" s="28"/>
      <c r="R12" s="28"/>
    </row>
    <row r="13" spans="1:18" ht="12.75">
      <c r="A13" s="148" t="s">
        <v>64</v>
      </c>
      <c r="B13" s="149"/>
      <c r="C13" s="149"/>
      <c r="D13" s="150">
        <v>2475.3</v>
      </c>
      <c r="E13" s="5"/>
      <c r="F13" s="5"/>
      <c r="G13" s="5"/>
      <c r="H13" s="5"/>
      <c r="I13" s="77"/>
      <c r="J13" s="135" t="s">
        <v>28</v>
      </c>
      <c r="K13" s="136">
        <v>212.8</v>
      </c>
      <c r="L13" s="95"/>
      <c r="M13" s="28"/>
      <c r="N13" s="28"/>
      <c r="O13" s="28"/>
      <c r="P13" s="28"/>
      <c r="Q13" s="28"/>
      <c r="R13" s="28"/>
    </row>
    <row r="14" spans="1:18" ht="12.75">
      <c r="A14" s="8" t="s">
        <v>74</v>
      </c>
      <c r="B14" s="9"/>
      <c r="C14" s="9"/>
      <c r="D14" s="82">
        <v>231.5</v>
      </c>
      <c r="E14" s="6"/>
      <c r="F14" s="18" t="s">
        <v>75</v>
      </c>
      <c r="G14" s="6"/>
      <c r="H14" s="6"/>
      <c r="I14" s="77">
        <v>231.5</v>
      </c>
      <c r="J14" s="137" t="s">
        <v>75</v>
      </c>
      <c r="K14" s="156">
        <v>231.5</v>
      </c>
      <c r="L14" s="96"/>
      <c r="M14" s="28"/>
      <c r="N14" s="28"/>
      <c r="O14" s="28"/>
      <c r="P14" s="28"/>
      <c r="Q14" s="28"/>
      <c r="R14" s="28"/>
    </row>
    <row r="15" spans="1:18" ht="12.75">
      <c r="A15" s="8" t="s">
        <v>39</v>
      </c>
      <c r="B15" s="9"/>
      <c r="C15" s="9"/>
      <c r="D15" s="82">
        <v>197.7</v>
      </c>
      <c r="E15" s="6"/>
      <c r="F15" s="18" t="s">
        <v>40</v>
      </c>
      <c r="G15" s="6"/>
      <c r="H15" s="6"/>
      <c r="I15" s="77">
        <v>197.7</v>
      </c>
      <c r="J15" s="137" t="s">
        <v>40</v>
      </c>
      <c r="K15" s="156">
        <v>197.7</v>
      </c>
      <c r="L15" s="96"/>
      <c r="M15" s="28"/>
      <c r="N15" s="28"/>
      <c r="O15" s="28"/>
      <c r="P15" s="28"/>
      <c r="Q15" s="28"/>
      <c r="R15" s="28"/>
    </row>
    <row r="16" spans="1:18" ht="12.75">
      <c r="A16" s="8" t="s">
        <v>72</v>
      </c>
      <c r="B16" s="9"/>
      <c r="C16" s="9"/>
      <c r="D16" s="82">
        <v>656.48</v>
      </c>
      <c r="E16" s="6"/>
      <c r="F16" s="18" t="s">
        <v>63</v>
      </c>
      <c r="G16" s="6"/>
      <c r="H16" s="6"/>
      <c r="I16" s="77">
        <v>656.48</v>
      </c>
      <c r="J16" s="137" t="s">
        <v>63</v>
      </c>
      <c r="K16" s="156">
        <v>656.48</v>
      </c>
      <c r="L16" s="96"/>
      <c r="M16" s="28"/>
      <c r="N16" s="28"/>
      <c r="O16" s="28"/>
      <c r="P16" s="28"/>
      <c r="Q16" s="28"/>
      <c r="R16" s="28"/>
    </row>
    <row r="17" spans="1:18" ht="12.75">
      <c r="A17" s="8" t="s">
        <v>53</v>
      </c>
      <c r="B17" s="9"/>
      <c r="C17" s="9"/>
      <c r="D17" s="82">
        <v>123.63</v>
      </c>
      <c r="E17" s="6"/>
      <c r="F17" s="23" t="s">
        <v>55</v>
      </c>
      <c r="G17" s="6"/>
      <c r="H17" s="6"/>
      <c r="I17" s="77">
        <v>123.63</v>
      </c>
      <c r="J17" s="137" t="s">
        <v>55</v>
      </c>
      <c r="K17" s="156">
        <v>123.63</v>
      </c>
      <c r="L17" s="96"/>
      <c r="M17" s="28"/>
      <c r="N17" s="28"/>
      <c r="O17" s="28"/>
      <c r="P17" s="28"/>
      <c r="Q17" s="28"/>
      <c r="R17" s="28"/>
    </row>
    <row r="18" spans="1:18" ht="12.75">
      <c r="A18" s="8" t="s">
        <v>58</v>
      </c>
      <c r="B18" s="9"/>
      <c r="C18" s="9"/>
      <c r="D18" s="82">
        <v>111.8</v>
      </c>
      <c r="E18" s="6"/>
      <c r="F18" s="23" t="s">
        <v>56</v>
      </c>
      <c r="G18" s="6"/>
      <c r="H18" s="6"/>
      <c r="I18" s="77">
        <v>111.8</v>
      </c>
      <c r="J18" s="137" t="s">
        <v>56</v>
      </c>
      <c r="K18" s="156">
        <v>111.8</v>
      </c>
      <c r="L18" s="96"/>
      <c r="M18" s="28"/>
      <c r="N18" s="28"/>
      <c r="O18" s="28"/>
      <c r="P18" s="28"/>
      <c r="Q18" s="28"/>
      <c r="R18" s="28"/>
    </row>
    <row r="19" spans="1:18" ht="12.75">
      <c r="A19" s="8" t="s">
        <v>54</v>
      </c>
      <c r="B19" s="9"/>
      <c r="C19" s="9"/>
      <c r="D19" s="82">
        <v>198.24</v>
      </c>
      <c r="E19" s="6"/>
      <c r="F19" s="18" t="s">
        <v>56</v>
      </c>
      <c r="G19" s="18"/>
      <c r="H19" s="6"/>
      <c r="I19" s="77">
        <v>198.24</v>
      </c>
      <c r="J19" s="137" t="s">
        <v>56</v>
      </c>
      <c r="K19" s="156">
        <v>198.24</v>
      </c>
      <c r="L19" s="96"/>
      <c r="M19" s="28"/>
      <c r="N19" s="28"/>
      <c r="O19" s="28"/>
      <c r="P19" s="28"/>
      <c r="Q19" s="28"/>
      <c r="R19" s="28"/>
    </row>
    <row r="20" spans="1:18" ht="13.5" thickBot="1">
      <c r="A20" s="58" t="s">
        <v>57</v>
      </c>
      <c r="B20" s="59"/>
      <c r="C20" s="59"/>
      <c r="D20" s="94">
        <f>SUM(D14:D19)</f>
        <v>1519.35</v>
      </c>
      <c r="E20" s="17"/>
      <c r="F20" s="60"/>
      <c r="G20" s="17"/>
      <c r="H20" s="17"/>
      <c r="I20" s="89"/>
      <c r="J20" s="133" t="s">
        <v>107</v>
      </c>
      <c r="K20" s="134">
        <f>SUM(K13:K19)</f>
        <v>1732.15</v>
      </c>
      <c r="L20" s="95"/>
      <c r="M20" s="28"/>
      <c r="N20" s="28"/>
      <c r="O20" s="28"/>
      <c r="P20" s="28"/>
      <c r="Q20" s="28"/>
      <c r="R20" s="28"/>
    </row>
    <row r="21" spans="1:18" ht="13.5" thickBot="1">
      <c r="A21" s="153" t="s">
        <v>130</v>
      </c>
      <c r="B21" s="154"/>
      <c r="C21" s="154"/>
      <c r="D21" s="155">
        <v>240</v>
      </c>
      <c r="E21" s="17"/>
      <c r="F21" s="60"/>
      <c r="G21" s="17"/>
      <c r="H21" s="17"/>
      <c r="I21" s="89"/>
      <c r="J21" s="180" t="s">
        <v>114</v>
      </c>
      <c r="K21" s="124">
        <v>41.31</v>
      </c>
      <c r="L21" s="95"/>
      <c r="M21" s="28"/>
      <c r="N21" s="28"/>
      <c r="O21" s="28"/>
      <c r="P21" s="28"/>
      <c r="Q21" s="28"/>
      <c r="R21" s="28"/>
    </row>
    <row r="22" spans="1:18" ht="13.5" thickBot="1">
      <c r="A22" s="20" t="s">
        <v>59</v>
      </c>
      <c r="B22" s="21"/>
      <c r="C22" s="21"/>
      <c r="D22" s="76">
        <f>D13+D21</f>
        <v>2715.3</v>
      </c>
      <c r="E22" s="11"/>
      <c r="F22" s="11" t="s">
        <v>41</v>
      </c>
      <c r="G22" s="11"/>
      <c r="H22" s="11"/>
      <c r="I22" s="87">
        <f>SUM(I14:I20)</f>
        <v>1519.35</v>
      </c>
      <c r="J22" s="23"/>
      <c r="K22" s="69"/>
      <c r="L22" s="95"/>
      <c r="M22" s="28"/>
      <c r="N22" s="29"/>
      <c r="O22" s="28"/>
      <c r="P22" s="28"/>
      <c r="Q22" s="28"/>
      <c r="R22" s="28"/>
    </row>
    <row r="23" spans="1:18" ht="13.5" thickBot="1">
      <c r="A23" s="115"/>
      <c r="B23" s="28"/>
      <c r="C23" s="28"/>
      <c r="D23" s="70"/>
      <c r="E23" s="28"/>
      <c r="I23" s="68"/>
      <c r="J23" s="40"/>
      <c r="K23" s="167"/>
      <c r="L23" s="101"/>
      <c r="M23" s="28"/>
      <c r="N23" s="28"/>
      <c r="O23" s="28"/>
      <c r="P23" s="28"/>
      <c r="Q23" s="28"/>
      <c r="R23" s="28"/>
    </row>
    <row r="24" spans="1:18" ht="18">
      <c r="A24" s="48"/>
      <c r="B24" s="2"/>
      <c r="C24" s="157" t="s">
        <v>87</v>
      </c>
      <c r="D24" s="116"/>
      <c r="E24" s="117"/>
      <c r="F24" s="117"/>
      <c r="G24" s="117"/>
      <c r="H24" s="118"/>
      <c r="I24" s="119"/>
      <c r="J24" s="40"/>
      <c r="K24" s="100"/>
      <c r="L24" s="101"/>
      <c r="M24" s="28"/>
      <c r="N24" s="28"/>
      <c r="O24" s="28"/>
      <c r="P24" s="28"/>
      <c r="Q24" s="28"/>
      <c r="R24" s="28"/>
    </row>
    <row r="25" spans="1:18" ht="12.75">
      <c r="A25" s="22" t="s">
        <v>35</v>
      </c>
      <c r="B25" s="5"/>
      <c r="C25" s="5"/>
      <c r="D25" s="74">
        <v>577</v>
      </c>
      <c r="E25" s="5"/>
      <c r="F25" s="18" t="s">
        <v>91</v>
      </c>
      <c r="G25" s="18"/>
      <c r="H25" s="5"/>
      <c r="I25" s="77">
        <v>620</v>
      </c>
      <c r="J25" s="23"/>
      <c r="K25" s="83"/>
      <c r="L25" s="101"/>
      <c r="M25" s="28"/>
      <c r="N25" s="28"/>
      <c r="O25" s="28"/>
      <c r="P25" s="28"/>
      <c r="Q25" s="28"/>
      <c r="R25" s="28"/>
    </row>
    <row r="26" spans="1:18" ht="12.75">
      <c r="A26" s="115" t="s">
        <v>89</v>
      </c>
      <c r="B26" s="24"/>
      <c r="C26" s="24"/>
      <c r="D26" s="81">
        <v>77.32</v>
      </c>
      <c r="E26" s="24"/>
      <c r="F26" s="18" t="s">
        <v>92</v>
      </c>
      <c r="G26" s="18"/>
      <c r="H26" s="6"/>
      <c r="I26" s="77">
        <v>461.19</v>
      </c>
      <c r="J26" s="146" t="s">
        <v>24</v>
      </c>
      <c r="K26" s="127"/>
      <c r="L26" s="113"/>
      <c r="M26" s="128"/>
      <c r="N26" s="28"/>
      <c r="O26" s="28"/>
      <c r="P26" s="28"/>
      <c r="Q26" s="28"/>
      <c r="R26" s="28"/>
    </row>
    <row r="27" spans="1:18" ht="12.75">
      <c r="A27" s="115" t="s">
        <v>90</v>
      </c>
      <c r="B27" s="24"/>
      <c r="C27" s="24"/>
      <c r="D27" s="81">
        <v>330</v>
      </c>
      <c r="E27" s="24"/>
      <c r="F27" s="23" t="s">
        <v>93</v>
      </c>
      <c r="G27" s="18"/>
      <c r="H27" s="6"/>
      <c r="I27" s="77">
        <v>57.78</v>
      </c>
      <c r="J27" s="127"/>
      <c r="K27" s="114">
        <v>9790</v>
      </c>
      <c r="L27" s="114" t="s">
        <v>37</v>
      </c>
      <c r="M27" s="165"/>
      <c r="N27" s="101"/>
      <c r="O27" s="28"/>
      <c r="P27" s="28"/>
      <c r="Q27" s="28"/>
      <c r="R27" s="28"/>
    </row>
    <row r="28" spans="1:18" ht="12.75">
      <c r="A28" s="8" t="s">
        <v>115</v>
      </c>
      <c r="B28" s="9"/>
      <c r="C28" s="9"/>
      <c r="D28" s="82">
        <v>477.99</v>
      </c>
      <c r="E28" s="24"/>
      <c r="F28" s="23" t="s">
        <v>94</v>
      </c>
      <c r="G28" s="18"/>
      <c r="H28" s="6"/>
      <c r="I28" s="77">
        <v>245.67</v>
      </c>
      <c r="J28" s="127"/>
      <c r="K28" s="114">
        <v>240</v>
      </c>
      <c r="L28" s="114" t="s">
        <v>82</v>
      </c>
      <c r="M28" s="165"/>
      <c r="N28" s="28"/>
      <c r="O28" s="28"/>
      <c r="P28" s="28"/>
      <c r="Q28" s="28"/>
      <c r="R28" s="28"/>
    </row>
    <row r="29" spans="1:18" ht="12.75">
      <c r="A29" s="8" t="s">
        <v>116</v>
      </c>
      <c r="B29" s="9"/>
      <c r="C29" s="9"/>
      <c r="D29" s="82">
        <v>323.42</v>
      </c>
      <c r="E29" s="24"/>
      <c r="F29" s="23" t="s">
        <v>95</v>
      </c>
      <c r="G29" s="18"/>
      <c r="H29" s="6"/>
      <c r="I29" s="77">
        <v>201.89</v>
      </c>
      <c r="J29" s="127"/>
      <c r="K29" s="111"/>
      <c r="L29" s="111"/>
      <c r="M29" s="131"/>
      <c r="N29" s="28"/>
      <c r="O29" s="28"/>
      <c r="P29" s="28"/>
      <c r="Q29" s="28"/>
      <c r="R29" s="28"/>
    </row>
    <row r="30" spans="1:18" ht="12.75">
      <c r="A30" s="56"/>
      <c r="B30" s="56"/>
      <c r="C30" s="56"/>
      <c r="D30" s="73"/>
      <c r="E30" s="24"/>
      <c r="F30" s="23" t="s">
        <v>96</v>
      </c>
      <c r="G30" s="6"/>
      <c r="H30" s="6"/>
      <c r="I30" s="77">
        <v>199.2</v>
      </c>
      <c r="J30" s="127"/>
      <c r="K30" s="114">
        <v>654.32</v>
      </c>
      <c r="L30" s="114" t="s">
        <v>84</v>
      </c>
      <c r="M30" s="165"/>
      <c r="N30" s="28"/>
      <c r="O30" s="28"/>
      <c r="P30" s="28"/>
      <c r="Q30" s="28"/>
      <c r="R30" s="28"/>
    </row>
    <row r="31" spans="1:18" ht="13.5" thickBot="1">
      <c r="A31" s="158" t="s">
        <v>3</v>
      </c>
      <c r="B31" s="159"/>
      <c r="C31" s="159"/>
      <c r="D31" s="160">
        <f>SUM(D25:D30)</f>
        <v>1785.73</v>
      </c>
      <c r="E31" s="125"/>
      <c r="F31" s="11" t="s">
        <v>25</v>
      </c>
      <c r="G31" s="11"/>
      <c r="H31" s="11"/>
      <c r="I31" s="87">
        <f>SUM(I25:I30)</f>
        <v>1785.7300000000002</v>
      </c>
      <c r="J31" s="127"/>
      <c r="K31" s="114">
        <v>330</v>
      </c>
      <c r="L31" s="114" t="s">
        <v>36</v>
      </c>
      <c r="M31" s="165"/>
      <c r="N31" s="28"/>
      <c r="O31" s="28"/>
      <c r="P31" s="28"/>
      <c r="Q31" s="28"/>
      <c r="R31" s="28"/>
    </row>
    <row r="32" spans="1:13" ht="13.5" thickBot="1">
      <c r="A32" s="26" t="s">
        <v>11</v>
      </c>
      <c r="B32" s="26"/>
      <c r="C32" s="26"/>
      <c r="D32" s="27">
        <v>7632.07</v>
      </c>
      <c r="E32" s="25"/>
      <c r="F32" s="5"/>
      <c r="G32" s="5"/>
      <c r="H32" s="5"/>
      <c r="I32" s="74"/>
      <c r="J32" s="127"/>
      <c r="K32" s="111"/>
      <c r="L32" s="111"/>
      <c r="M32" s="131"/>
    </row>
    <row r="33" spans="1:14" ht="18">
      <c r="A33" s="16"/>
      <c r="B33" s="2"/>
      <c r="C33" s="2"/>
      <c r="D33" s="15" t="s">
        <v>97</v>
      </c>
      <c r="E33" s="2"/>
      <c r="F33" s="2"/>
      <c r="G33" s="2"/>
      <c r="H33" s="2"/>
      <c r="I33" s="86"/>
      <c r="J33" s="127"/>
      <c r="K33" s="114">
        <v>1537</v>
      </c>
      <c r="L33" s="114" t="s">
        <v>38</v>
      </c>
      <c r="M33" s="165"/>
      <c r="N33" s="28"/>
    </row>
    <row r="34" spans="1:14" ht="12.75">
      <c r="A34" s="14"/>
      <c r="B34" s="5" t="s">
        <v>1</v>
      </c>
      <c r="C34" s="5"/>
      <c r="D34" s="74"/>
      <c r="E34" s="5"/>
      <c r="F34" s="5"/>
      <c r="G34" s="5" t="s">
        <v>4</v>
      </c>
      <c r="H34" s="5"/>
      <c r="I34" s="77"/>
      <c r="J34" s="129"/>
      <c r="K34" s="114">
        <v>135</v>
      </c>
      <c r="L34" s="114" t="s">
        <v>49</v>
      </c>
      <c r="M34" s="132"/>
      <c r="N34" s="28"/>
    </row>
    <row r="35" spans="1:14" ht="13.5" thickBot="1">
      <c r="A35" s="38" t="s">
        <v>70</v>
      </c>
      <c r="B35" s="39"/>
      <c r="C35" s="39"/>
      <c r="D35" s="76">
        <v>5291.6</v>
      </c>
      <c r="E35" s="31"/>
      <c r="F35" s="54" t="s">
        <v>98</v>
      </c>
      <c r="G35" s="55"/>
      <c r="H35" s="55"/>
      <c r="I35" s="90">
        <v>180</v>
      </c>
      <c r="J35" s="129"/>
      <c r="K35" s="114">
        <v>384</v>
      </c>
      <c r="L35" s="114" t="s">
        <v>81</v>
      </c>
      <c r="M35" s="131"/>
      <c r="N35" s="28"/>
    </row>
    <row r="36" spans="1:16" ht="12.75">
      <c r="A36" s="22" t="s">
        <v>35</v>
      </c>
      <c r="B36" s="6"/>
      <c r="C36" s="6"/>
      <c r="D36" s="80">
        <v>1537</v>
      </c>
      <c r="E36" s="31"/>
      <c r="F36" s="54" t="s">
        <v>99</v>
      </c>
      <c r="G36" s="55"/>
      <c r="H36" s="55"/>
      <c r="I36" s="90">
        <v>547.2</v>
      </c>
      <c r="J36" s="110"/>
      <c r="K36" s="112">
        <v>4057</v>
      </c>
      <c r="L36" s="112" t="s">
        <v>50</v>
      </c>
      <c r="M36" s="166"/>
      <c r="N36" s="24"/>
      <c r="O36" s="24"/>
      <c r="P36" s="90">
        <v>121.69</v>
      </c>
    </row>
    <row r="37" spans="1:14" ht="12.75">
      <c r="A37" s="8" t="s">
        <v>117</v>
      </c>
      <c r="B37" s="9"/>
      <c r="C37" s="177"/>
      <c r="D37" s="124">
        <v>176.58</v>
      </c>
      <c r="E37" s="6"/>
      <c r="F37" s="54" t="s">
        <v>100</v>
      </c>
      <c r="G37" s="55"/>
      <c r="H37" s="55"/>
      <c r="I37" s="90">
        <v>40.25</v>
      </c>
      <c r="J37" s="130"/>
      <c r="K37" s="112"/>
      <c r="L37" s="112"/>
      <c r="M37" s="130"/>
      <c r="N37" s="28"/>
    </row>
    <row r="38" spans="1:14" ht="12.75">
      <c r="A38" s="161" t="s">
        <v>118</v>
      </c>
      <c r="B38" s="24"/>
      <c r="C38" s="24"/>
      <c r="D38" s="81">
        <v>149.05</v>
      </c>
      <c r="E38" s="6"/>
      <c r="F38" s="54" t="s">
        <v>45</v>
      </c>
      <c r="G38" s="54"/>
      <c r="H38" s="62"/>
      <c r="I38" s="162">
        <v>390</v>
      </c>
      <c r="J38" s="130" t="s">
        <v>22</v>
      </c>
      <c r="K38" s="112">
        <f>SUM(K27:K37)</f>
        <v>17127.32</v>
      </c>
      <c r="L38" s="114"/>
      <c r="M38" s="129"/>
      <c r="N38" s="28"/>
    </row>
    <row r="39" spans="1:14" ht="12.75">
      <c r="A39" s="161" t="s">
        <v>110</v>
      </c>
      <c r="B39" s="24"/>
      <c r="C39" s="24"/>
      <c r="D39" s="81">
        <f>SUM(D36:D38)</f>
        <v>1862.6299999999999</v>
      </c>
      <c r="E39" s="6"/>
      <c r="F39" s="54" t="s">
        <v>95</v>
      </c>
      <c r="G39" s="55"/>
      <c r="H39" s="55"/>
      <c r="I39" s="90">
        <v>378.5</v>
      </c>
      <c r="J39" s="133" t="s">
        <v>23</v>
      </c>
      <c r="K39" s="134">
        <v>8857.61</v>
      </c>
      <c r="L39" s="151" t="s">
        <v>51</v>
      </c>
      <c r="M39" s="152"/>
      <c r="N39" s="28"/>
    </row>
    <row r="40" spans="1:13" ht="13.5" thickBot="1">
      <c r="A40" s="158"/>
      <c r="B40" s="159"/>
      <c r="C40" s="159"/>
      <c r="D40" s="160"/>
      <c r="E40" s="6"/>
      <c r="F40" s="54" t="s">
        <v>104</v>
      </c>
      <c r="G40" s="55"/>
      <c r="H40" s="55"/>
      <c r="I40" s="90">
        <v>4.2</v>
      </c>
      <c r="J40" s="141" t="s">
        <v>48</v>
      </c>
      <c r="K40" s="142">
        <f>SUM(K38:K39)</f>
        <v>25984.93</v>
      </c>
      <c r="L40" s="143"/>
      <c r="M40" s="42"/>
    </row>
    <row r="41" spans="1:13" ht="12.75">
      <c r="A41" s="45" t="s">
        <v>126</v>
      </c>
      <c r="B41" s="102"/>
      <c r="C41" s="102"/>
      <c r="D41" s="75"/>
      <c r="E41" s="6"/>
      <c r="F41" s="54" t="s">
        <v>105</v>
      </c>
      <c r="G41" s="55"/>
      <c r="H41" s="55"/>
      <c r="I41" s="90">
        <v>286.78</v>
      </c>
      <c r="L41" s="42"/>
      <c r="M41" s="53" t="s">
        <v>27</v>
      </c>
    </row>
    <row r="42" spans="1:13" ht="13.5" thickBot="1">
      <c r="A42" s="20" t="s">
        <v>71</v>
      </c>
      <c r="B42" s="21"/>
      <c r="C42" s="21"/>
      <c r="D42" s="76">
        <v>5142.55</v>
      </c>
      <c r="E42" s="6"/>
      <c r="F42" s="54" t="s">
        <v>106</v>
      </c>
      <c r="G42" s="55"/>
      <c r="H42" s="55"/>
      <c r="I42" s="90">
        <v>24.99</v>
      </c>
      <c r="J42" s="147" t="s">
        <v>21</v>
      </c>
      <c r="K42" s="63"/>
      <c r="L42" s="42"/>
      <c r="M42" s="42"/>
    </row>
    <row r="43" spans="1:13" ht="12.75">
      <c r="A43" s="115"/>
      <c r="B43" s="56"/>
      <c r="C43" s="56"/>
      <c r="D43" s="73"/>
      <c r="E43" s="6"/>
      <c r="F43" s="62" t="s">
        <v>129</v>
      </c>
      <c r="G43" s="62"/>
      <c r="H43" s="62"/>
      <c r="I43" s="91">
        <f>SUM(I34:I42)</f>
        <v>1851.92</v>
      </c>
      <c r="J43" s="163" t="s">
        <v>28</v>
      </c>
      <c r="K43" s="164">
        <v>10002.8</v>
      </c>
      <c r="L43" s="99"/>
      <c r="M43" s="42"/>
    </row>
    <row r="44" spans="1:13" ht="12.75">
      <c r="A44" s="115"/>
      <c r="B44" s="56"/>
      <c r="C44" s="56"/>
      <c r="D44" s="73"/>
      <c r="E44" s="6"/>
      <c r="F44" s="62" t="s">
        <v>111</v>
      </c>
      <c r="G44" s="62"/>
      <c r="H44" s="62"/>
      <c r="I44" s="91">
        <v>10.71</v>
      </c>
      <c r="J44" s="144" t="s">
        <v>15</v>
      </c>
      <c r="K44" s="145">
        <v>1519.35</v>
      </c>
      <c r="L44" s="99"/>
      <c r="M44" s="42"/>
    </row>
    <row r="45" spans="1:13" ht="13.5" thickBot="1">
      <c r="A45" s="158"/>
      <c r="B45" s="125"/>
      <c r="C45" s="125"/>
      <c r="D45" s="174"/>
      <c r="E45" s="17"/>
      <c r="F45" s="175" t="s">
        <v>3</v>
      </c>
      <c r="G45" s="175"/>
      <c r="H45" s="175"/>
      <c r="I45" s="176">
        <f>SUM(I43:I44)</f>
        <v>1862.63</v>
      </c>
      <c r="J45" s="144" t="s">
        <v>88</v>
      </c>
      <c r="K45" s="145">
        <v>384</v>
      </c>
      <c r="L45" s="99"/>
      <c r="M45" s="42"/>
    </row>
    <row r="46" spans="4:13" ht="13.5" thickBot="1">
      <c r="D46" s="68"/>
      <c r="I46" s="68"/>
      <c r="J46" s="144" t="s">
        <v>9</v>
      </c>
      <c r="K46" s="145">
        <v>6324.2</v>
      </c>
      <c r="L46" s="95"/>
      <c r="M46" s="37"/>
    </row>
    <row r="47" spans="1:13" ht="18">
      <c r="A47" s="16"/>
      <c r="B47" s="2"/>
      <c r="C47" s="2"/>
      <c r="D47" s="84" t="s">
        <v>14</v>
      </c>
      <c r="E47" s="2"/>
      <c r="F47" s="2"/>
      <c r="G47" s="2"/>
      <c r="H47" s="2"/>
      <c r="I47" s="86"/>
      <c r="J47" s="144" t="s">
        <v>128</v>
      </c>
      <c r="K47" s="145">
        <v>2654.9</v>
      </c>
      <c r="L47" s="95"/>
      <c r="M47" s="37"/>
    </row>
    <row r="48" spans="1:13" ht="12.75">
      <c r="A48" s="14"/>
      <c r="B48" s="5" t="s">
        <v>1</v>
      </c>
      <c r="C48" s="5"/>
      <c r="D48" s="74"/>
      <c r="E48" s="33"/>
      <c r="F48" s="56"/>
      <c r="G48" s="56"/>
      <c r="H48" s="56"/>
      <c r="I48" s="126"/>
      <c r="J48" s="144" t="s">
        <v>8</v>
      </c>
      <c r="K48" s="145">
        <v>1153</v>
      </c>
      <c r="L48" s="99"/>
      <c r="M48" s="42"/>
    </row>
    <row r="49" spans="1:13" ht="13.5" thickBot="1">
      <c r="A49" s="38" t="s">
        <v>42</v>
      </c>
      <c r="B49" s="39"/>
      <c r="C49" s="39"/>
      <c r="D49" s="76">
        <v>38.38</v>
      </c>
      <c r="E49" s="33"/>
      <c r="F49" s="62"/>
      <c r="G49" s="62" t="s">
        <v>26</v>
      </c>
      <c r="H49" s="62"/>
      <c r="I49" s="90"/>
      <c r="J49" s="144" t="s">
        <v>16</v>
      </c>
      <c r="K49" s="145">
        <v>89.54</v>
      </c>
      <c r="L49" s="99"/>
      <c r="M49" s="42"/>
    </row>
    <row r="50" spans="1:14" ht="12.75">
      <c r="A50" s="8" t="s">
        <v>121</v>
      </c>
      <c r="B50" s="9"/>
      <c r="C50" s="9"/>
      <c r="D50" s="82">
        <v>303</v>
      </c>
      <c r="E50" s="6"/>
      <c r="F50" s="62"/>
      <c r="G50" s="62"/>
      <c r="H50" s="62"/>
      <c r="I50" s="90"/>
      <c r="J50" s="144" t="s">
        <v>83</v>
      </c>
      <c r="K50" s="145">
        <v>1785.73</v>
      </c>
      <c r="L50" s="99"/>
      <c r="M50" s="42"/>
      <c r="N50" s="43"/>
    </row>
    <row r="51" spans="1:14" ht="12.75">
      <c r="A51" s="8" t="s">
        <v>120</v>
      </c>
      <c r="B51" s="9"/>
      <c r="C51" s="9"/>
      <c r="D51" s="82">
        <v>200</v>
      </c>
      <c r="E51" s="6"/>
      <c r="F51" s="54" t="s">
        <v>102</v>
      </c>
      <c r="G51" s="54"/>
      <c r="H51" s="62"/>
      <c r="I51" s="90">
        <v>200</v>
      </c>
      <c r="J51" s="144" t="s">
        <v>103</v>
      </c>
      <c r="K51" s="145">
        <v>1851.92</v>
      </c>
      <c r="L51" s="99"/>
      <c r="M51" s="42"/>
      <c r="N51" s="43"/>
    </row>
    <row r="52" spans="1:14" ht="12.75">
      <c r="A52" s="8" t="s">
        <v>122</v>
      </c>
      <c r="B52" s="9"/>
      <c r="C52" s="9"/>
      <c r="D52" s="82">
        <v>650</v>
      </c>
      <c r="E52" s="6"/>
      <c r="F52" s="54" t="s">
        <v>101</v>
      </c>
      <c r="G52" s="54"/>
      <c r="H52" s="62"/>
      <c r="I52" s="90">
        <v>650</v>
      </c>
      <c r="J52" s="144"/>
      <c r="K52" s="145"/>
      <c r="L52" s="99"/>
      <c r="M52" s="42"/>
      <c r="N52" s="43"/>
    </row>
    <row r="53" spans="1:13" ht="12.75">
      <c r="A53" s="14" t="s">
        <v>119</v>
      </c>
      <c r="B53" s="5"/>
      <c r="C53" s="5"/>
      <c r="D53" s="74">
        <f>SUM(D50:D52)</f>
        <v>1153</v>
      </c>
      <c r="E53" s="6"/>
      <c r="F53" s="54" t="s">
        <v>46</v>
      </c>
      <c r="G53" s="55"/>
      <c r="H53" s="55"/>
      <c r="I53" s="90">
        <v>303</v>
      </c>
      <c r="J53" s="172" t="s">
        <v>47</v>
      </c>
      <c r="K53" s="173">
        <f>SUM(K43:K52)</f>
        <v>25765.440000000002</v>
      </c>
      <c r="L53" s="99"/>
      <c r="M53" s="37"/>
    </row>
    <row r="54" spans="1:13" ht="13.5" thickBot="1">
      <c r="A54" s="20" t="s">
        <v>86</v>
      </c>
      <c r="B54" s="21"/>
      <c r="C54" s="21"/>
      <c r="D54" s="76">
        <v>38.38</v>
      </c>
      <c r="E54" s="11"/>
      <c r="F54" s="183" t="s">
        <v>3</v>
      </c>
      <c r="G54" s="184"/>
      <c r="H54" s="184"/>
      <c r="I54" s="176">
        <f>SUM(I51:I53)</f>
        <v>1153</v>
      </c>
      <c r="J54" s="122"/>
      <c r="K54" s="81"/>
      <c r="L54" s="70"/>
      <c r="M54" s="51"/>
    </row>
    <row r="55" spans="1:13" ht="13.5" thickBot="1">
      <c r="A55" s="102"/>
      <c r="B55" s="102"/>
      <c r="C55" s="102"/>
      <c r="D55" s="75"/>
      <c r="E55" s="5"/>
      <c r="F55" s="5"/>
      <c r="G55" s="5"/>
      <c r="H55" s="5"/>
      <c r="I55" s="74"/>
      <c r="J55" s="182"/>
      <c r="K55" s="73"/>
      <c r="L55" s="123"/>
      <c r="M55" s="51"/>
    </row>
    <row r="56" spans="1:13" ht="18">
      <c r="A56" s="57"/>
      <c r="B56" s="47"/>
      <c r="C56" s="47"/>
      <c r="D56" s="109" t="s">
        <v>34</v>
      </c>
      <c r="E56" s="15"/>
      <c r="F56" s="15"/>
      <c r="G56" s="103"/>
      <c r="H56" s="103"/>
      <c r="I56" s="104"/>
      <c r="J56" s="122"/>
      <c r="K56" s="70"/>
      <c r="L56" s="70"/>
      <c r="M56" s="51"/>
    </row>
    <row r="57" spans="1:13" ht="12.75">
      <c r="A57" s="105"/>
      <c r="B57" s="102" t="s">
        <v>1</v>
      </c>
      <c r="C57" s="102"/>
      <c r="D57" s="75"/>
      <c r="E57" s="5"/>
      <c r="F57" s="5"/>
      <c r="G57" s="5" t="s">
        <v>31</v>
      </c>
      <c r="H57" s="5"/>
      <c r="I57" s="79"/>
      <c r="J57" s="146" t="s">
        <v>108</v>
      </c>
      <c r="K57" s="127"/>
      <c r="L57" s="81"/>
      <c r="M57" s="24"/>
    </row>
    <row r="58" spans="1:13" ht="13.5" thickBot="1">
      <c r="A58" s="106" t="s">
        <v>68</v>
      </c>
      <c r="B58" s="107"/>
      <c r="C58" s="107"/>
      <c r="D58" s="76">
        <v>11.89</v>
      </c>
      <c r="E58" s="5"/>
      <c r="F58" s="18"/>
      <c r="G58" s="18"/>
      <c r="H58" s="18"/>
      <c r="I58" s="78"/>
      <c r="J58" s="127"/>
      <c r="K58" s="111"/>
      <c r="L58" s="67"/>
      <c r="M58" s="23"/>
    </row>
    <row r="59" spans="1:13" ht="12.75">
      <c r="A59" s="45" t="s">
        <v>30</v>
      </c>
      <c r="B59" s="40"/>
      <c r="C59" s="40"/>
      <c r="D59" s="96">
        <v>4057</v>
      </c>
      <c r="E59" s="18"/>
      <c r="F59" s="18" t="s">
        <v>127</v>
      </c>
      <c r="G59" s="18"/>
      <c r="H59" s="18"/>
      <c r="I59" s="78">
        <v>2654.9</v>
      </c>
      <c r="J59" s="168" t="s">
        <v>10</v>
      </c>
      <c r="K59" s="169">
        <v>100</v>
      </c>
      <c r="L59" s="67"/>
      <c r="M59" s="23"/>
    </row>
    <row r="60" spans="1:13" ht="12.75">
      <c r="A60" s="45"/>
      <c r="B60" s="40"/>
      <c r="C60" s="40"/>
      <c r="D60" s="96"/>
      <c r="E60" s="18"/>
      <c r="F60" s="18"/>
      <c r="G60" s="18"/>
      <c r="H60" s="18"/>
      <c r="I60" s="78"/>
      <c r="J60" s="171" t="s">
        <v>109</v>
      </c>
      <c r="K60" s="111"/>
      <c r="L60" s="67"/>
      <c r="M60" s="23"/>
    </row>
    <row r="61" spans="1:13" ht="12.75">
      <c r="A61" s="45" t="s">
        <v>125</v>
      </c>
      <c r="B61" s="40"/>
      <c r="C61" s="40"/>
      <c r="D61" s="108">
        <f>SUM(D59:D60)</f>
        <v>4057</v>
      </c>
      <c r="E61" s="18"/>
      <c r="F61" s="23"/>
      <c r="G61" s="18"/>
      <c r="H61" s="18"/>
      <c r="I61" s="78"/>
      <c r="J61" s="127"/>
      <c r="K61" s="111"/>
      <c r="L61" s="67"/>
      <c r="M61" s="23"/>
    </row>
    <row r="62" spans="1:13" ht="12.75">
      <c r="A62" s="45"/>
      <c r="B62" s="40"/>
      <c r="C62" s="40"/>
      <c r="D62" s="108"/>
      <c r="E62" s="18"/>
      <c r="F62" s="23"/>
      <c r="G62" s="18"/>
      <c r="H62" s="18"/>
      <c r="I62" s="78"/>
      <c r="J62" s="168" t="s">
        <v>100</v>
      </c>
      <c r="K62" s="111">
        <v>76.08</v>
      </c>
      <c r="L62" s="67"/>
      <c r="M62" s="23"/>
    </row>
    <row r="63" spans="1:13" ht="12.75">
      <c r="A63" s="45" t="s">
        <v>32</v>
      </c>
      <c r="B63" s="40"/>
      <c r="C63" s="40"/>
      <c r="D63" s="96">
        <v>2654.9</v>
      </c>
      <c r="E63" s="18"/>
      <c r="F63" s="23"/>
      <c r="G63" s="18"/>
      <c r="H63" s="18"/>
      <c r="I63" s="78"/>
      <c r="J63" s="168" t="s">
        <v>100</v>
      </c>
      <c r="K63" s="111">
        <v>34.63</v>
      </c>
      <c r="L63" s="67"/>
      <c r="M63" s="23"/>
    </row>
    <row r="64" spans="1:13" ht="12.75">
      <c r="A64" s="45" t="s">
        <v>33</v>
      </c>
      <c r="B64" s="40"/>
      <c r="C64" s="40"/>
      <c r="D64" s="108">
        <f>D58+D61-D63</f>
        <v>1413.9899999999998</v>
      </c>
      <c r="E64" s="18"/>
      <c r="F64" s="23"/>
      <c r="G64" s="18"/>
      <c r="H64" s="18"/>
      <c r="I64" s="78"/>
      <c r="J64" s="146" t="s">
        <v>110</v>
      </c>
      <c r="K64" s="169">
        <f>SUM(K62:K63)</f>
        <v>110.71000000000001</v>
      </c>
      <c r="L64" s="67"/>
      <c r="M64" s="140"/>
    </row>
    <row r="65" spans="1:13" ht="12.75">
      <c r="A65" s="45"/>
      <c r="B65" s="40"/>
      <c r="C65" s="40"/>
      <c r="D65" s="108"/>
      <c r="E65" s="18"/>
      <c r="F65" s="23"/>
      <c r="G65" s="18"/>
      <c r="H65" s="18"/>
      <c r="I65" s="78"/>
      <c r="J65" s="129"/>
      <c r="K65" s="111"/>
      <c r="L65" s="67"/>
      <c r="M65" s="23"/>
    </row>
    <row r="66" spans="1:13" ht="12.75">
      <c r="A66" s="45"/>
      <c r="B66" s="40"/>
      <c r="C66" s="40"/>
      <c r="D66" s="96"/>
      <c r="E66" s="18"/>
      <c r="F66" s="18"/>
      <c r="G66" s="18"/>
      <c r="H66" s="18"/>
      <c r="I66" s="78"/>
      <c r="J66" s="35"/>
      <c r="K66" s="123"/>
      <c r="L66" s="123"/>
      <c r="M66" s="170"/>
    </row>
    <row r="67" spans="1:13" ht="13.5" thickBot="1">
      <c r="A67" s="106" t="s">
        <v>69</v>
      </c>
      <c r="B67" s="107"/>
      <c r="C67" s="107"/>
      <c r="D67" s="76">
        <v>14013.99</v>
      </c>
      <c r="E67" s="11"/>
      <c r="F67" s="61" t="s">
        <v>3</v>
      </c>
      <c r="G67" s="61"/>
      <c r="H67" s="61"/>
      <c r="I67" s="87">
        <v>2654.9</v>
      </c>
      <c r="J67" s="36"/>
      <c r="K67" s="69"/>
      <c r="L67" s="69"/>
      <c r="M67" s="35"/>
    </row>
    <row r="68" spans="4:13" ht="13.5" thickBot="1">
      <c r="D68" s="68"/>
      <c r="I68" s="68"/>
      <c r="J68" s="36"/>
      <c r="K68" s="123"/>
      <c r="L68" s="73"/>
      <c r="M68" s="28"/>
    </row>
    <row r="69" spans="1:13" ht="18">
      <c r="A69" s="16"/>
      <c r="B69" s="2"/>
      <c r="C69" s="2"/>
      <c r="D69" s="84" t="s">
        <v>18</v>
      </c>
      <c r="E69" s="2"/>
      <c r="F69" s="2"/>
      <c r="G69" s="2"/>
      <c r="H69" s="2"/>
      <c r="I69" s="86"/>
      <c r="J69" s="36"/>
      <c r="K69" s="73"/>
      <c r="L69" s="123"/>
      <c r="M69" s="28"/>
    </row>
    <row r="70" spans="1:13" ht="12.75">
      <c r="A70" s="14"/>
      <c r="B70" s="5" t="s">
        <v>1</v>
      </c>
      <c r="C70" s="5"/>
      <c r="D70" s="74"/>
      <c r="E70" s="33"/>
      <c r="F70" s="62"/>
      <c r="G70" s="62" t="s">
        <v>26</v>
      </c>
      <c r="H70" s="62"/>
      <c r="I70" s="90"/>
      <c r="J70" s="36"/>
      <c r="K70" s="123"/>
      <c r="L70" s="73"/>
      <c r="M70" s="28"/>
    </row>
    <row r="71" spans="1:13" ht="13.5" thickBot="1">
      <c r="A71" s="20" t="s">
        <v>79</v>
      </c>
      <c r="B71" s="21"/>
      <c r="C71" s="21"/>
      <c r="D71" s="76">
        <v>50</v>
      </c>
      <c r="E71" s="6"/>
      <c r="F71" s="54"/>
      <c r="G71" s="55"/>
      <c r="H71" s="55"/>
      <c r="I71" s="91"/>
      <c r="J71" s="28"/>
      <c r="K71" s="81"/>
      <c r="L71" s="81"/>
      <c r="M71" s="24"/>
    </row>
    <row r="72" spans="1:13" ht="12.75">
      <c r="A72" s="8" t="s">
        <v>130</v>
      </c>
      <c r="B72" s="9"/>
      <c r="C72" s="9"/>
      <c r="D72" s="85">
        <v>384</v>
      </c>
      <c r="E72" s="6"/>
      <c r="F72" s="54" t="s">
        <v>76</v>
      </c>
      <c r="G72" s="55"/>
      <c r="H72" s="55"/>
      <c r="I72" s="91">
        <v>384</v>
      </c>
      <c r="J72" s="35"/>
      <c r="K72" s="81"/>
      <c r="L72" s="95"/>
      <c r="M72" s="37"/>
    </row>
    <row r="73" spans="1:13" ht="12.75">
      <c r="A73" s="8" t="s">
        <v>123</v>
      </c>
      <c r="B73" s="9"/>
      <c r="C73" s="9"/>
      <c r="D73" s="82">
        <v>3407.41</v>
      </c>
      <c r="E73" s="6"/>
      <c r="F73" s="54" t="s">
        <v>77</v>
      </c>
      <c r="G73" s="55"/>
      <c r="H73" s="55"/>
      <c r="I73" s="91">
        <v>5203.2</v>
      </c>
      <c r="K73" s="46"/>
      <c r="L73" s="95"/>
      <c r="M73" s="37"/>
    </row>
    <row r="74" spans="1:13" ht="12.75">
      <c r="A74" s="9" t="s">
        <v>124</v>
      </c>
      <c r="B74" s="9"/>
      <c r="C74" s="9"/>
      <c r="D74" s="82">
        <v>2916.79</v>
      </c>
      <c r="E74" s="6"/>
      <c r="F74" s="54" t="s">
        <v>78</v>
      </c>
      <c r="G74" s="55"/>
      <c r="H74" s="55"/>
      <c r="I74" s="91">
        <v>1121</v>
      </c>
      <c r="J74" s="36"/>
      <c r="K74" s="121"/>
      <c r="L74" s="81"/>
      <c r="M74" s="24"/>
    </row>
    <row r="75" spans="1:13" ht="12.75">
      <c r="A75" s="9"/>
      <c r="B75" s="9"/>
      <c r="C75" s="9"/>
      <c r="D75" s="82">
        <f>SUM(D72:D74)</f>
        <v>6708.2</v>
      </c>
      <c r="E75" s="6"/>
      <c r="F75" s="62" t="s">
        <v>25</v>
      </c>
      <c r="G75" s="55"/>
      <c r="H75" s="55"/>
      <c r="I75" s="91">
        <f>SUM(I71:I74)</f>
        <v>6708.2</v>
      </c>
      <c r="J75" s="36"/>
      <c r="K75" s="121"/>
      <c r="L75" s="81"/>
      <c r="M75" s="24"/>
    </row>
    <row r="76" spans="1:13" ht="13.5" thickBot="1">
      <c r="A76" s="20" t="s">
        <v>80</v>
      </c>
      <c r="B76" s="21"/>
      <c r="C76" s="21"/>
      <c r="D76" s="76">
        <v>50</v>
      </c>
      <c r="E76" s="13"/>
      <c r="F76" s="11"/>
      <c r="G76" s="11"/>
      <c r="H76" s="11"/>
      <c r="I76" s="87"/>
      <c r="J76" s="121"/>
      <c r="K76" s="67"/>
      <c r="L76" s="67"/>
      <c r="M76" s="23"/>
    </row>
    <row r="77" spans="1:13" ht="13.5" thickBot="1">
      <c r="A77" s="5"/>
      <c r="B77" s="5"/>
      <c r="C77" s="5"/>
      <c r="D77" s="5"/>
      <c r="E77" s="5"/>
      <c r="F77" s="5"/>
      <c r="G77" s="5"/>
      <c r="H77" s="5"/>
      <c r="I77" s="5"/>
      <c r="J77" s="121"/>
      <c r="K77" s="67"/>
      <c r="L77" s="67"/>
      <c r="M77" s="23"/>
    </row>
    <row r="78" spans="1:15" ht="18">
      <c r="A78" s="16"/>
      <c r="B78" s="2"/>
      <c r="C78" s="2"/>
      <c r="D78" s="15" t="s">
        <v>5</v>
      </c>
      <c r="E78" s="2"/>
      <c r="F78" s="2"/>
      <c r="G78" s="2"/>
      <c r="H78" s="2"/>
      <c r="I78" s="3"/>
      <c r="J78" s="121"/>
      <c r="K78" s="67"/>
      <c r="L78" s="67"/>
      <c r="M78" s="23"/>
      <c r="O78" s="81"/>
    </row>
    <row r="79" spans="1:15" ht="12.75">
      <c r="A79" s="14"/>
      <c r="B79" s="5" t="s">
        <v>1</v>
      </c>
      <c r="C79" s="5"/>
      <c r="D79" s="5"/>
      <c r="E79" s="33"/>
      <c r="F79" s="5"/>
      <c r="G79" s="5" t="s">
        <v>4</v>
      </c>
      <c r="H79" s="5"/>
      <c r="I79" s="7"/>
      <c r="J79" s="121"/>
      <c r="K79" s="67"/>
      <c r="L79" s="67"/>
      <c r="M79" s="23"/>
      <c r="O79" s="81"/>
    </row>
    <row r="80" spans="1:15" ht="12.75">
      <c r="A80" s="49" t="s">
        <v>65</v>
      </c>
      <c r="B80" s="50"/>
      <c r="C80" s="50"/>
      <c r="D80" s="71">
        <v>579.55</v>
      </c>
      <c r="E80" s="5"/>
      <c r="F80" s="18"/>
      <c r="G80" s="18"/>
      <c r="H80" s="5"/>
      <c r="I80" s="7"/>
      <c r="J80" s="121"/>
      <c r="K80" s="67"/>
      <c r="L80" s="67"/>
      <c r="M80" s="23"/>
      <c r="O80" s="81"/>
    </row>
    <row r="81" spans="1:15" ht="12.75">
      <c r="A81" s="22" t="s">
        <v>12</v>
      </c>
      <c r="B81" s="6"/>
      <c r="C81" s="6"/>
      <c r="D81" s="72">
        <v>110</v>
      </c>
      <c r="E81" s="6"/>
      <c r="F81" s="6" t="s">
        <v>6</v>
      </c>
      <c r="G81" s="6"/>
      <c r="H81" s="6"/>
      <c r="I81" s="77">
        <v>62.4</v>
      </c>
      <c r="J81" s="121"/>
      <c r="K81" s="67"/>
      <c r="L81" s="67"/>
      <c r="M81" s="23"/>
      <c r="O81" s="81"/>
    </row>
    <row r="82" spans="1:15" ht="12.75">
      <c r="A82" s="22" t="s">
        <v>13</v>
      </c>
      <c r="B82" s="6"/>
      <c r="C82" s="6"/>
      <c r="D82" s="72">
        <v>25</v>
      </c>
      <c r="E82" s="6"/>
      <c r="F82" s="18" t="s">
        <v>43</v>
      </c>
      <c r="G82" s="6"/>
      <c r="H82" s="6"/>
      <c r="I82" s="77">
        <v>3.5</v>
      </c>
      <c r="J82" s="121"/>
      <c r="K82" s="67"/>
      <c r="L82" s="67"/>
      <c r="M82" s="23"/>
      <c r="O82" s="81"/>
    </row>
    <row r="83" spans="1:13" ht="12.75">
      <c r="A83" s="14" t="s">
        <v>66</v>
      </c>
      <c r="B83" s="5"/>
      <c r="C83" s="23"/>
      <c r="D83" s="73">
        <f>SUM(D81:D82)</f>
        <v>135</v>
      </c>
      <c r="E83" s="6"/>
      <c r="F83" s="6" t="s">
        <v>7</v>
      </c>
      <c r="G83" s="6"/>
      <c r="H83" s="6"/>
      <c r="I83" s="77">
        <v>1.2</v>
      </c>
      <c r="J83" s="28"/>
      <c r="K83" s="67"/>
      <c r="L83" s="67"/>
      <c r="M83" s="140"/>
    </row>
    <row r="84" spans="1:13" ht="12.75">
      <c r="A84" s="14"/>
      <c r="B84" s="5"/>
      <c r="C84" s="23"/>
      <c r="D84" s="73"/>
      <c r="E84" s="6"/>
      <c r="F84" s="18" t="s">
        <v>19</v>
      </c>
      <c r="G84" s="18"/>
      <c r="H84" s="5"/>
      <c r="I84" s="77">
        <v>18.94</v>
      </c>
      <c r="J84" s="28"/>
      <c r="K84" s="67"/>
      <c r="L84" s="67"/>
      <c r="M84" s="23"/>
    </row>
    <row r="85" spans="1:13" ht="12.75">
      <c r="A85" s="14"/>
      <c r="B85" s="5"/>
      <c r="C85" s="5"/>
      <c r="D85" s="74"/>
      <c r="E85" s="6"/>
      <c r="F85" s="23" t="s">
        <v>44</v>
      </c>
      <c r="G85" s="18"/>
      <c r="H85" s="18"/>
      <c r="I85" s="78">
        <v>3.5</v>
      </c>
      <c r="J85" s="35"/>
      <c r="K85" s="69"/>
      <c r="L85" s="69"/>
      <c r="M85" s="140"/>
    </row>
    <row r="86" spans="1:13" ht="12.75">
      <c r="A86" s="14" t="s">
        <v>67</v>
      </c>
      <c r="B86" s="5"/>
      <c r="C86" s="5"/>
      <c r="D86" s="74">
        <f>(D80+D83)</f>
        <v>714.55</v>
      </c>
      <c r="E86" s="6"/>
      <c r="F86" s="23"/>
      <c r="G86" s="18"/>
      <c r="H86" s="18"/>
      <c r="I86" s="78"/>
      <c r="J86" s="36"/>
      <c r="K86" s="69"/>
      <c r="L86" s="69"/>
      <c r="M86" s="35"/>
    </row>
    <row r="87" spans="1:13" ht="12.75">
      <c r="A87" s="45" t="s">
        <v>85</v>
      </c>
      <c r="B87" s="40"/>
      <c r="C87" s="40"/>
      <c r="D87" s="75">
        <v>89.54</v>
      </c>
      <c r="E87" s="6"/>
      <c r="F87" s="23"/>
      <c r="G87" s="18"/>
      <c r="H87" s="18"/>
      <c r="I87" s="78"/>
      <c r="J87" s="36"/>
      <c r="K87" s="123"/>
      <c r="L87" s="73"/>
      <c r="M87" s="28"/>
    </row>
    <row r="88" spans="1:13" ht="12.75">
      <c r="A88" s="22"/>
      <c r="B88" s="5"/>
      <c r="C88" s="5"/>
      <c r="D88" s="74"/>
      <c r="E88" s="19"/>
      <c r="F88" s="56" t="s">
        <v>25</v>
      </c>
      <c r="G88" s="5"/>
      <c r="H88" s="5"/>
      <c r="I88" s="79">
        <f>SUM(I81:I87)</f>
        <v>89.54</v>
      </c>
      <c r="J88" s="36"/>
      <c r="K88" s="73"/>
      <c r="L88" s="123"/>
      <c r="M88" s="28"/>
    </row>
    <row r="89" spans="1:13" ht="13.5" thickBot="1">
      <c r="A89" s="20" t="s">
        <v>73</v>
      </c>
      <c r="B89" s="21"/>
      <c r="C89" s="21"/>
      <c r="D89" s="76">
        <f>D86-D87</f>
        <v>625.01</v>
      </c>
      <c r="E89" s="44"/>
      <c r="F89" s="11"/>
      <c r="G89" s="11"/>
      <c r="H89" s="11"/>
      <c r="I89" s="12"/>
      <c r="J89" s="36"/>
      <c r="K89" s="123"/>
      <c r="L89" s="73"/>
      <c r="M89" s="28"/>
    </row>
    <row r="90" spans="1:13" ht="12.75">
      <c r="A90" s="32"/>
      <c r="B90" s="33"/>
      <c r="C90" s="33"/>
      <c r="D90" s="34"/>
      <c r="E90" s="6"/>
      <c r="F90" s="5"/>
      <c r="G90" s="5"/>
      <c r="H90" s="5"/>
      <c r="I90" s="19"/>
      <c r="K90" s="41"/>
      <c r="L90" s="98"/>
      <c r="M90" s="42"/>
    </row>
    <row r="91" spans="1:13" ht="12.75">
      <c r="A91" s="185"/>
      <c r="B91" s="185"/>
      <c r="C91" s="185"/>
      <c r="D91" s="24"/>
      <c r="E91" s="24"/>
      <c r="F91" s="24"/>
      <c r="G91" s="24"/>
      <c r="H91" s="185"/>
      <c r="I91" s="190"/>
      <c r="J91" s="190"/>
      <c r="K91" s="51"/>
      <c r="L91" s="42"/>
      <c r="M91" s="53"/>
    </row>
    <row r="92" spans="1:13" ht="18.75">
      <c r="A92" s="194"/>
      <c r="B92" s="24"/>
      <c r="C92" s="24"/>
      <c r="D92" s="24"/>
      <c r="E92" s="24"/>
      <c r="F92" s="24"/>
      <c r="G92" s="24"/>
      <c r="H92" s="185"/>
      <c r="I92" s="56"/>
      <c r="J92" s="195"/>
      <c r="K92" s="102"/>
      <c r="L92" s="41"/>
      <c r="M92" s="138"/>
    </row>
    <row r="93" spans="1:13" ht="18.75">
      <c r="A93" s="56"/>
      <c r="B93" s="56"/>
      <c r="C93" s="73"/>
      <c r="D93" s="73"/>
      <c r="E93" s="56"/>
      <c r="F93" s="56"/>
      <c r="G93" s="24"/>
      <c r="H93" s="56"/>
      <c r="I93" s="56"/>
      <c r="J93" s="195"/>
      <c r="K93" s="37"/>
      <c r="L93" s="41"/>
      <c r="M93" s="138"/>
    </row>
    <row r="94" spans="1:13" ht="18.75">
      <c r="A94" s="56"/>
      <c r="B94" s="56"/>
      <c r="C94" s="73"/>
      <c r="D94" s="73"/>
      <c r="E94" s="24"/>
      <c r="F94" s="24"/>
      <c r="G94" s="23"/>
      <c r="H94" s="56"/>
      <c r="I94" s="56"/>
      <c r="J94" s="195"/>
      <c r="K94" s="37"/>
      <c r="L94" s="42"/>
      <c r="M94" s="138"/>
    </row>
    <row r="95" spans="1:13" ht="18.75">
      <c r="A95" s="56"/>
      <c r="B95" s="56"/>
      <c r="C95" s="73"/>
      <c r="D95" s="73"/>
      <c r="E95" s="24"/>
      <c r="F95" s="24"/>
      <c r="G95" s="24"/>
      <c r="H95" s="185"/>
      <c r="I95" s="185"/>
      <c r="J95" s="195"/>
      <c r="K95" s="37"/>
      <c r="L95" s="42"/>
      <c r="M95" s="138"/>
    </row>
    <row r="96" spans="1:13" ht="18.75">
      <c r="A96" s="56"/>
      <c r="B96" s="56"/>
      <c r="C96" s="73"/>
      <c r="D96" s="73"/>
      <c r="E96" s="24"/>
      <c r="F96" s="24"/>
      <c r="G96" s="24"/>
      <c r="H96" s="56"/>
      <c r="I96" s="56"/>
      <c r="J96" s="73"/>
      <c r="K96" s="37"/>
      <c r="L96" s="42"/>
      <c r="M96" s="139"/>
    </row>
    <row r="97" spans="1:13" ht="18.75">
      <c r="A97" s="56"/>
      <c r="B97" s="56"/>
      <c r="C97" s="73"/>
      <c r="D97" s="73"/>
      <c r="E97" s="24"/>
      <c r="F97" s="24"/>
      <c r="G97" s="24"/>
      <c r="H97" s="56"/>
      <c r="I97" s="56"/>
      <c r="J97" s="73"/>
      <c r="K97" s="37"/>
      <c r="L97" s="42"/>
      <c r="M97" s="138"/>
    </row>
    <row r="98" spans="1:13" ht="12.75">
      <c r="A98" s="56"/>
      <c r="B98" s="56"/>
      <c r="C98" s="73"/>
      <c r="D98" s="73"/>
      <c r="E98" s="24"/>
      <c r="F98" s="24"/>
      <c r="G98" s="24"/>
      <c r="H98" s="56"/>
      <c r="I98" s="56"/>
      <c r="J98" s="73"/>
      <c r="K98" s="37"/>
      <c r="L98" s="42"/>
      <c r="M98" s="42"/>
    </row>
    <row r="99" spans="1:13" ht="12.75">
      <c r="A99" s="56"/>
      <c r="B99" s="56"/>
      <c r="C99" s="73"/>
      <c r="D99" s="73"/>
      <c r="E99" s="24"/>
      <c r="F99" s="24"/>
      <c r="G99" s="24"/>
      <c r="H99" s="56"/>
      <c r="I99" s="56"/>
      <c r="J99" s="73"/>
      <c r="K99" s="37"/>
      <c r="L99" s="42"/>
      <c r="M99" s="42"/>
    </row>
    <row r="100" spans="1:13" ht="12.75">
      <c r="A100" s="56"/>
      <c r="B100" s="56"/>
      <c r="C100" s="56"/>
      <c r="D100" s="23"/>
      <c r="E100" s="24"/>
      <c r="F100" s="24"/>
      <c r="G100" s="24"/>
      <c r="H100" s="56"/>
      <c r="I100" s="56"/>
      <c r="J100" s="195"/>
      <c r="K100" s="37"/>
      <c r="L100" s="42"/>
      <c r="M100" s="42"/>
    </row>
    <row r="101" spans="1:13" ht="12.75">
      <c r="A101" s="185"/>
      <c r="B101" s="185"/>
      <c r="C101" s="185"/>
      <c r="D101" s="24"/>
      <c r="E101" s="24"/>
      <c r="F101" s="24"/>
      <c r="G101" s="24"/>
      <c r="H101" s="56"/>
      <c r="I101" s="56"/>
      <c r="J101" s="195"/>
      <c r="K101" s="6"/>
      <c r="L101" s="42"/>
      <c r="M101" s="42"/>
    </row>
    <row r="102" spans="1:13" ht="12.75">
      <c r="A102" s="185"/>
      <c r="B102" s="185"/>
      <c r="C102" s="185"/>
      <c r="D102" s="24"/>
      <c r="E102" s="24"/>
      <c r="F102" s="185"/>
      <c r="G102" s="190"/>
      <c r="H102" s="190"/>
      <c r="I102" s="24"/>
      <c r="J102" s="24"/>
      <c r="K102" s="37"/>
      <c r="L102" s="42"/>
      <c r="M102" s="42"/>
    </row>
    <row r="103" spans="1:13" ht="18">
      <c r="A103" s="194"/>
      <c r="B103" s="194"/>
      <c r="C103" s="194"/>
      <c r="D103" s="194"/>
      <c r="E103" s="24"/>
      <c r="F103" s="56"/>
      <c r="G103" s="56"/>
      <c r="H103" s="73"/>
      <c r="I103" s="56"/>
      <c r="J103" s="56"/>
      <c r="K103" s="102"/>
      <c r="L103" s="41"/>
      <c r="M103" s="42"/>
    </row>
    <row r="104" spans="1:13" ht="15">
      <c r="A104" s="191"/>
      <c r="B104" s="196"/>
      <c r="C104" s="197"/>
      <c r="D104" s="197"/>
      <c r="E104" s="24"/>
      <c r="F104" s="185"/>
      <c r="G104" s="185"/>
      <c r="H104" s="195"/>
      <c r="I104" s="185"/>
      <c r="J104" s="185"/>
      <c r="K104" s="102"/>
      <c r="L104" s="41"/>
      <c r="M104" s="42"/>
    </row>
    <row r="105" spans="1:13" ht="15">
      <c r="A105" s="196"/>
      <c r="B105" s="56"/>
      <c r="C105" s="81"/>
      <c r="D105" s="81"/>
      <c r="E105" s="23"/>
      <c r="F105" s="56"/>
      <c r="G105" s="56"/>
      <c r="H105" s="195"/>
      <c r="I105" s="23"/>
      <c r="J105" s="24"/>
      <c r="K105" s="37"/>
      <c r="L105" s="42"/>
      <c r="M105" s="42"/>
    </row>
    <row r="106" spans="1:13" ht="15">
      <c r="A106" s="196"/>
      <c r="B106" s="56"/>
      <c r="C106" s="81"/>
      <c r="D106" s="81"/>
      <c r="E106" s="24"/>
      <c r="F106" s="56"/>
      <c r="G106" s="56"/>
      <c r="H106" s="73"/>
      <c r="I106" s="23"/>
      <c r="J106" s="24"/>
      <c r="K106" s="40"/>
      <c r="L106" s="53"/>
      <c r="M106" s="42"/>
    </row>
    <row r="107" spans="1:17" ht="15">
      <c r="A107" s="196"/>
      <c r="B107" s="56"/>
      <c r="C107" s="81"/>
      <c r="D107" s="81"/>
      <c r="E107" s="24"/>
      <c r="F107" s="56"/>
      <c r="G107" s="56"/>
      <c r="H107" s="73"/>
      <c r="I107" s="23"/>
      <c r="J107" s="23"/>
      <c r="K107" s="37"/>
      <c r="L107" s="36"/>
      <c r="M107" s="36"/>
      <c r="N107" s="123"/>
      <c r="O107" s="35"/>
      <c r="P107" s="28"/>
      <c r="Q107" s="28"/>
    </row>
    <row r="108" spans="1:13" ht="15">
      <c r="A108" s="196"/>
      <c r="B108" s="56"/>
      <c r="C108" s="67"/>
      <c r="D108" s="67"/>
      <c r="E108" s="24"/>
      <c r="F108" s="56"/>
      <c r="G108" s="56"/>
      <c r="H108" s="73"/>
      <c r="I108" s="23"/>
      <c r="J108" s="24"/>
      <c r="K108" s="37"/>
      <c r="L108" s="42"/>
      <c r="M108" s="42"/>
    </row>
    <row r="109" spans="1:13" ht="15">
      <c r="A109" s="196"/>
      <c r="B109" s="56"/>
      <c r="C109" s="73"/>
      <c r="D109" s="195"/>
      <c r="E109" s="24"/>
      <c r="F109" s="56"/>
      <c r="G109" s="56"/>
      <c r="H109" s="73"/>
      <c r="I109" s="23"/>
      <c r="J109" s="24"/>
      <c r="K109" s="37"/>
      <c r="L109" s="42"/>
      <c r="M109" s="42"/>
    </row>
    <row r="110" spans="1:13" ht="15">
      <c r="A110" s="186"/>
      <c r="B110" s="187"/>
      <c r="C110" s="188"/>
      <c r="D110" s="188"/>
      <c r="E110" s="24"/>
      <c r="F110" s="56"/>
      <c r="G110" s="56"/>
      <c r="H110" s="73"/>
      <c r="I110" s="23"/>
      <c r="J110" s="24"/>
      <c r="K110" s="37"/>
      <c r="L110" s="42"/>
      <c r="M110" s="42"/>
    </row>
    <row r="111" spans="1:13" ht="15">
      <c r="A111" s="186"/>
      <c r="B111" s="187"/>
      <c r="C111" s="188"/>
      <c r="D111" s="188"/>
      <c r="E111" s="24"/>
      <c r="F111" s="189"/>
      <c r="G111" s="190"/>
      <c r="H111" s="24"/>
      <c r="I111" s="56"/>
      <c r="J111" s="56"/>
      <c r="K111" s="56"/>
      <c r="M111" s="42"/>
    </row>
    <row r="112" spans="1:13" ht="15">
      <c r="A112" s="191"/>
      <c r="B112" s="24"/>
      <c r="C112" s="67"/>
      <c r="D112" s="24"/>
      <c r="E112" s="24"/>
      <c r="F112" s="189"/>
      <c r="G112" s="190"/>
      <c r="H112" s="24"/>
      <c r="I112" s="56"/>
      <c r="J112" s="56"/>
      <c r="K112" s="56"/>
      <c r="L112" s="28"/>
      <c r="M112" s="42"/>
    </row>
    <row r="113" spans="1:13" ht="14.25">
      <c r="A113" s="192"/>
      <c r="B113" s="23"/>
      <c r="C113" s="67"/>
      <c r="D113" s="24"/>
      <c r="E113" s="24"/>
      <c r="F113" s="56"/>
      <c r="G113" s="56"/>
      <c r="H113" s="73"/>
      <c r="I113" s="56"/>
      <c r="J113" s="56"/>
      <c r="K113" s="24"/>
      <c r="L113" s="28"/>
      <c r="M113" s="42"/>
    </row>
    <row r="114" spans="1:13" ht="14.25">
      <c r="A114" s="192"/>
      <c r="B114" s="23"/>
      <c r="C114" s="67"/>
      <c r="D114" s="24"/>
      <c r="E114" s="24"/>
      <c r="F114" s="185"/>
      <c r="G114" s="185"/>
      <c r="H114" s="195"/>
      <c r="I114" s="56"/>
      <c r="J114" s="56"/>
      <c r="K114" s="24"/>
      <c r="L114" s="28"/>
      <c r="M114" s="42"/>
    </row>
    <row r="115" spans="1:13" ht="14.25">
      <c r="A115" s="192"/>
      <c r="B115" s="23"/>
      <c r="C115" s="67"/>
      <c r="D115" s="24"/>
      <c r="E115" s="24"/>
      <c r="F115" s="56"/>
      <c r="G115" s="56"/>
      <c r="H115" s="73"/>
      <c r="I115" s="24"/>
      <c r="J115" s="24"/>
      <c r="K115" s="24"/>
      <c r="L115" s="28"/>
      <c r="M115" s="42"/>
    </row>
    <row r="116" spans="1:13" ht="14.25">
      <c r="A116" s="192"/>
      <c r="B116" s="23"/>
      <c r="C116" s="67"/>
      <c r="D116" s="24"/>
      <c r="E116" s="24"/>
      <c r="F116" s="56"/>
      <c r="G116" s="56"/>
      <c r="H116" s="56"/>
      <c r="I116" s="24"/>
      <c r="J116" s="24"/>
      <c r="K116" s="24"/>
      <c r="L116" s="28"/>
      <c r="M116" s="42"/>
    </row>
    <row r="117" spans="1:13" ht="14.25">
      <c r="A117" s="192"/>
      <c r="B117" s="23"/>
      <c r="C117" s="67"/>
      <c r="D117" s="24"/>
      <c r="E117" s="24"/>
      <c r="F117" s="56"/>
      <c r="G117" s="56"/>
      <c r="H117" s="56"/>
      <c r="I117" s="24"/>
      <c r="J117" s="24"/>
      <c r="K117" s="24"/>
      <c r="L117" s="28"/>
      <c r="M117" s="42"/>
    </row>
    <row r="118" spans="1:13" ht="14.25">
      <c r="A118" s="192"/>
      <c r="B118" s="23"/>
      <c r="C118" s="67"/>
      <c r="D118" s="24"/>
      <c r="E118" s="24"/>
      <c r="F118" s="23"/>
      <c r="G118" s="24"/>
      <c r="H118" s="81"/>
      <c r="I118" s="24"/>
      <c r="J118" s="24"/>
      <c r="K118" s="24"/>
      <c r="L118" s="28"/>
      <c r="M118" s="42"/>
    </row>
    <row r="119" spans="1:13" ht="14.25">
      <c r="A119" s="192"/>
      <c r="B119" s="23"/>
      <c r="C119" s="67"/>
      <c r="D119" s="24"/>
      <c r="E119" s="24"/>
      <c r="F119" s="23"/>
      <c r="G119" s="24"/>
      <c r="H119" s="81"/>
      <c r="I119" s="24"/>
      <c r="J119" s="24"/>
      <c r="K119" s="24"/>
      <c r="L119" s="28"/>
      <c r="M119" s="42"/>
    </row>
    <row r="120" spans="1:13" ht="12.75">
      <c r="A120" s="23"/>
      <c r="B120" s="23"/>
      <c r="C120" s="67"/>
      <c r="D120" s="73"/>
      <c r="E120" s="24"/>
      <c r="F120" s="56"/>
      <c r="G120" s="56"/>
      <c r="H120" s="195"/>
      <c r="I120" s="24"/>
      <c r="J120" s="24"/>
      <c r="K120" s="24"/>
      <c r="L120" s="28"/>
      <c r="M120" s="42"/>
    </row>
    <row r="121" spans="1:13" ht="14.25">
      <c r="A121" s="192"/>
      <c r="B121" s="23"/>
      <c r="C121" s="67"/>
      <c r="D121" s="24"/>
      <c r="E121" s="24"/>
      <c r="F121" s="23"/>
      <c r="G121" s="24"/>
      <c r="H121" s="185"/>
      <c r="I121" s="24"/>
      <c r="J121" s="24"/>
      <c r="K121" s="24"/>
      <c r="L121" s="28"/>
      <c r="M121" s="42"/>
    </row>
    <row r="122" spans="1:19" ht="15.75">
      <c r="A122" s="23"/>
      <c r="B122" s="56"/>
      <c r="C122" s="73"/>
      <c r="D122" s="24"/>
      <c r="E122" s="24"/>
      <c r="F122" s="23"/>
      <c r="G122" s="24"/>
      <c r="H122" s="185"/>
      <c r="I122" s="198"/>
      <c r="J122" s="24"/>
      <c r="K122" s="6"/>
      <c r="L122" s="52"/>
      <c r="M122" s="42"/>
      <c r="N122" s="42"/>
      <c r="O122" s="42"/>
      <c r="P122" s="42"/>
      <c r="Q122" s="42"/>
      <c r="R122" s="42"/>
      <c r="S122" s="42"/>
    </row>
    <row r="123" spans="1:19" ht="15.75">
      <c r="A123" s="24"/>
      <c r="B123" s="24"/>
      <c r="C123" s="24"/>
      <c r="D123" s="24"/>
      <c r="E123" s="24"/>
      <c r="F123" s="198"/>
      <c r="G123" s="199"/>
      <c r="H123" s="199"/>
      <c r="I123" s="198"/>
      <c r="J123" s="24"/>
      <c r="K123" s="6"/>
      <c r="L123" s="42"/>
      <c r="M123" s="42"/>
      <c r="N123" s="42"/>
      <c r="O123" s="42"/>
      <c r="P123" s="42"/>
      <c r="Q123" s="42"/>
      <c r="R123" s="42"/>
      <c r="S123" s="42"/>
    </row>
    <row r="124" spans="1:19" ht="15.75">
      <c r="A124" s="56"/>
      <c r="B124" s="56"/>
      <c r="C124" s="56"/>
      <c r="D124" s="24"/>
      <c r="E124" s="24"/>
      <c r="F124" s="198"/>
      <c r="G124" s="199"/>
      <c r="H124" s="199"/>
      <c r="I124" s="198"/>
      <c r="J124" s="24"/>
      <c r="K124" s="6"/>
      <c r="L124" s="42"/>
      <c r="M124" s="42"/>
      <c r="N124" s="42"/>
      <c r="O124" s="42"/>
      <c r="P124" s="42"/>
      <c r="Q124" s="42"/>
      <c r="R124" s="42"/>
      <c r="S124" s="42"/>
    </row>
    <row r="125" spans="1:11" ht="15.75">
      <c r="A125" s="23"/>
      <c r="B125" s="24"/>
      <c r="C125" s="24"/>
      <c r="D125" s="200"/>
      <c r="E125" s="24"/>
      <c r="F125" s="198"/>
      <c r="G125" s="199"/>
      <c r="H125" s="199"/>
      <c r="I125" s="198"/>
      <c r="J125" s="24"/>
      <c r="K125" s="6"/>
    </row>
    <row r="126" spans="1:11" ht="15.75">
      <c r="A126" s="23"/>
      <c r="B126" s="24"/>
      <c r="C126" s="24"/>
      <c r="D126" s="200"/>
      <c r="E126" s="24"/>
      <c r="F126" s="198"/>
      <c r="G126" s="199"/>
      <c r="H126" s="199"/>
      <c r="I126" s="201"/>
      <c r="J126" s="24"/>
      <c r="K126" s="6"/>
    </row>
    <row r="127" spans="1:11" ht="15.75">
      <c r="A127" s="23"/>
      <c r="B127" s="24"/>
      <c r="C127" s="24"/>
      <c r="D127" s="200"/>
      <c r="E127" s="24"/>
      <c r="F127" s="198"/>
      <c r="G127" s="199"/>
      <c r="H127" s="199"/>
      <c r="I127" s="198"/>
      <c r="J127" s="24"/>
      <c r="K127" s="6"/>
    </row>
    <row r="128" spans="1:11" ht="15.75">
      <c r="A128" s="23"/>
      <c r="B128" s="24"/>
      <c r="C128" s="24"/>
      <c r="D128" s="200"/>
      <c r="E128" s="24"/>
      <c r="F128" s="198"/>
      <c r="G128" s="199"/>
      <c r="H128" s="199"/>
      <c r="I128" s="24"/>
      <c r="J128" s="24"/>
      <c r="K128" s="6"/>
    </row>
    <row r="129" spans="1:11" ht="15.75">
      <c r="A129" s="23"/>
      <c r="B129" s="24"/>
      <c r="C129" s="24"/>
      <c r="D129" s="200"/>
      <c r="E129" s="24"/>
      <c r="F129" s="24"/>
      <c r="G129" s="24"/>
      <c r="H129" s="24"/>
      <c r="I129" s="24"/>
      <c r="J129" s="24"/>
      <c r="K129" s="6"/>
    </row>
    <row r="130" spans="1:12" ht="15.75">
      <c r="A130" s="23"/>
      <c r="B130" s="24"/>
      <c r="C130" s="24"/>
      <c r="D130" s="200"/>
      <c r="E130" s="24"/>
      <c r="F130" s="24"/>
      <c r="G130" s="24"/>
      <c r="H130" s="24"/>
      <c r="I130" s="24"/>
      <c r="J130" s="24"/>
      <c r="K130" s="6"/>
      <c r="L130" s="181"/>
    </row>
    <row r="131" spans="1:12" ht="15.75">
      <c r="A131" s="23"/>
      <c r="B131" s="24"/>
      <c r="C131" s="24"/>
      <c r="D131" s="202"/>
      <c r="E131" s="24"/>
      <c r="F131" s="24"/>
      <c r="G131" s="24"/>
      <c r="H131" s="24"/>
      <c r="I131" s="24"/>
      <c r="J131" s="24"/>
      <c r="K131" s="6"/>
      <c r="L131" s="181"/>
    </row>
    <row r="132" spans="1:12" ht="15.75">
      <c r="A132" s="23"/>
      <c r="B132" s="24"/>
      <c r="C132" s="24"/>
      <c r="D132" s="202"/>
      <c r="E132" s="24"/>
      <c r="F132" s="24"/>
      <c r="G132" s="24"/>
      <c r="H132" s="24"/>
      <c r="I132" s="24"/>
      <c r="J132" s="24"/>
      <c r="K132" s="6"/>
      <c r="L132" s="181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6"/>
      <c r="L133" s="181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6"/>
      <c r="L134" s="181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6"/>
      <c r="L135" s="181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6"/>
      <c r="L136" s="181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6"/>
      <c r="L137" s="181"/>
    </row>
    <row r="138" spans="1:11" ht="12.75">
      <c r="A138" s="24"/>
      <c r="B138" s="24"/>
      <c r="C138" s="24"/>
      <c r="D138" s="203"/>
      <c r="E138" s="24"/>
      <c r="F138" s="24"/>
      <c r="G138" s="24"/>
      <c r="H138" s="24"/>
      <c r="I138" s="24"/>
      <c r="J138" s="24"/>
      <c r="K138" s="6"/>
    </row>
    <row r="139" spans="1:11" ht="12.75">
      <c r="A139" s="24"/>
      <c r="B139" s="24"/>
      <c r="C139" s="24"/>
      <c r="D139" s="203"/>
      <c r="E139" s="24"/>
      <c r="F139" s="24"/>
      <c r="G139" s="24"/>
      <c r="H139" s="24"/>
      <c r="I139" s="24"/>
      <c r="J139" s="24"/>
      <c r="K139" s="6"/>
    </row>
    <row r="140" spans="1:11" ht="12.75">
      <c r="A140" s="24"/>
      <c r="B140" s="24"/>
      <c r="C140" s="24"/>
      <c r="D140" s="203"/>
      <c r="E140" s="24"/>
      <c r="F140" s="24"/>
      <c r="G140" s="24"/>
      <c r="H140" s="24"/>
      <c r="I140" s="24"/>
      <c r="J140" s="24"/>
      <c r="K140" s="6"/>
    </row>
    <row r="141" spans="1:11" ht="12.75">
      <c r="A141" s="24"/>
      <c r="B141" s="24"/>
      <c r="C141" s="24"/>
      <c r="D141" s="203"/>
      <c r="E141" s="24"/>
      <c r="F141" s="24"/>
      <c r="G141" s="24"/>
      <c r="H141" s="24"/>
      <c r="I141" s="24"/>
      <c r="J141" s="24"/>
      <c r="K141" s="6"/>
    </row>
    <row r="142" spans="1:11" ht="12.75">
      <c r="A142" s="6"/>
      <c r="B142" s="6"/>
      <c r="C142" s="6"/>
      <c r="D142" s="193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193"/>
      <c r="E143" s="6"/>
      <c r="F143" s="6"/>
      <c r="G143" s="6"/>
      <c r="H143" s="6"/>
      <c r="I143" s="6"/>
      <c r="J143" s="6"/>
      <c r="K143" s="6"/>
    </row>
    <row r="144" ht="12.75">
      <c r="D144" s="181"/>
    </row>
    <row r="145" ht="12.75">
      <c r="D145" s="18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Rossa Bussines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Balko</dc:creator>
  <cp:keywords/>
  <dc:description/>
  <cp:lastModifiedBy>Mama</cp:lastModifiedBy>
  <cp:lastPrinted>2014-02-24T20:01:40Z</cp:lastPrinted>
  <dcterms:created xsi:type="dcterms:W3CDTF">2010-03-30T11:55:03Z</dcterms:created>
  <dcterms:modified xsi:type="dcterms:W3CDTF">2018-02-19T16:32:09Z</dcterms:modified>
  <cp:category/>
  <cp:version/>
  <cp:contentType/>
  <cp:contentStatus/>
</cp:coreProperties>
</file>