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árok1" sheetId="1" r:id="rId1"/>
    <sheet name="Hárok2" sheetId="2" r:id="rId2"/>
    <sheet name="Hárok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<sst xmlns="http://schemas.openxmlformats.org/spreadsheetml/2006/main" count="238" uniqueCount="185">
  <si>
    <t>LETNÝ TÁBOR HAMULIAKOVO</t>
  </si>
  <si>
    <t>PRÍJMY</t>
  </si>
  <si>
    <t>od rodičov na účet</t>
  </si>
  <si>
    <t>SPOLU :</t>
  </si>
  <si>
    <t>VÝDAVKY</t>
  </si>
  <si>
    <t>SPOLU:</t>
  </si>
  <si>
    <t>MAŽORETKY</t>
  </si>
  <si>
    <t>ADMINISTRATÍVA</t>
  </si>
  <si>
    <t>notárska zápisnica</t>
  </si>
  <si>
    <t>poštovné poplatky</t>
  </si>
  <si>
    <t>bankové poplatky</t>
  </si>
  <si>
    <t>Materská škola</t>
  </si>
  <si>
    <t>Základná škola</t>
  </si>
  <si>
    <t>PRÍJEM 2% Z DÚ :</t>
  </si>
  <si>
    <t>Klub Zvonček</t>
  </si>
  <si>
    <t>Mažoretky</t>
  </si>
  <si>
    <t xml:space="preserve">zostatok 2% </t>
  </si>
  <si>
    <t>spolu</t>
  </si>
  <si>
    <t xml:space="preserve">zostatok 2% z DÚ: </t>
  </si>
  <si>
    <t>mažoretky treningy</t>
  </si>
  <si>
    <t>členské príspevky hotovosť</t>
  </si>
  <si>
    <t>členské príspevky banka</t>
  </si>
  <si>
    <t>MATERSKÁ ŠKOLKA</t>
  </si>
  <si>
    <t>Zvonček</t>
  </si>
  <si>
    <t>Administratíva</t>
  </si>
  <si>
    <t>Klub ZVONČEK - Rôzne aktivity</t>
  </si>
  <si>
    <t>ZÁKLADNÁ ŠKOLA</t>
  </si>
  <si>
    <t>Spolu :</t>
  </si>
  <si>
    <t>ARTFUL- www stranka</t>
  </si>
  <si>
    <t>Výdavky banka</t>
  </si>
  <si>
    <t>Výdavky hotovosť</t>
  </si>
  <si>
    <t>Nedaňové Výdavky</t>
  </si>
  <si>
    <t>Spolu:</t>
  </si>
  <si>
    <t>DU2%</t>
  </si>
  <si>
    <t>Nedaňové príjmy</t>
  </si>
  <si>
    <t xml:space="preserve">SPOLU : </t>
  </si>
  <si>
    <t>VÝDAVKY- čerpané z 2%</t>
  </si>
  <si>
    <t xml:space="preserve"> </t>
  </si>
  <si>
    <t>Ihrisko</t>
  </si>
  <si>
    <t>Letný tábor</t>
  </si>
  <si>
    <t>Zvonček - dary</t>
  </si>
  <si>
    <t>Základná škola- dary</t>
  </si>
  <si>
    <t xml:space="preserve">ZVONČEK Čerpanie  2%  celkovo </t>
  </si>
  <si>
    <t>Príspevky rodičov :</t>
  </si>
  <si>
    <t>Výdavky</t>
  </si>
  <si>
    <t>Výdavky spolu :</t>
  </si>
  <si>
    <t xml:space="preserve">Zostatok : </t>
  </si>
  <si>
    <t>ZÁKLADNÁ ŠKOLA - ZRPŠ</t>
  </si>
  <si>
    <t>MAŽORETKY zostáva do roku 2016 :</t>
  </si>
  <si>
    <t>Twirlingový seminár</t>
  </si>
  <si>
    <t>príspevok rodičov na seminár twirling</t>
  </si>
  <si>
    <t>príspevok rodičov v banke</t>
  </si>
  <si>
    <t>Rigová - oprava obuvi</t>
  </si>
  <si>
    <t xml:space="preserve">Dotácia z 2% z roku 2014 </t>
  </si>
  <si>
    <t>dotácia OU - mažoretky</t>
  </si>
  <si>
    <t xml:space="preserve"> Letný tábor- rodičia</t>
  </si>
  <si>
    <t>mažoretky -rodičia</t>
  </si>
  <si>
    <t>grant na Ihrisko</t>
  </si>
  <si>
    <t>Príjem 2% za rok 2014</t>
  </si>
  <si>
    <t>Dotácia z 2% z roku 2014 ( 3500-2797,93=702,07)</t>
  </si>
  <si>
    <t xml:space="preserve">SPOLU dotácie : </t>
  </si>
  <si>
    <t>Administratíva-člen.príspevky+ dary</t>
  </si>
  <si>
    <t xml:space="preserve">Záklaná škola - ZRPŠ  </t>
  </si>
  <si>
    <t>MAŽORETKY zostatok z roku 2015 :</t>
  </si>
  <si>
    <t>Výdavky v hotovosti</t>
  </si>
  <si>
    <t>Základná škola - ZRPŠ  zostatok z roku 2015</t>
  </si>
  <si>
    <t>SAD DS- preprava detí</t>
  </si>
  <si>
    <t>Pro Solution</t>
  </si>
  <si>
    <t>4Profi</t>
  </si>
  <si>
    <t>Grapa Media+ FON Book</t>
  </si>
  <si>
    <t>poistenie detí</t>
  </si>
  <si>
    <t>MALUNET</t>
  </si>
  <si>
    <t>X-BIONIC</t>
  </si>
  <si>
    <t>Meru sport</t>
  </si>
  <si>
    <t>sponzorský dar ROCCO, sro</t>
  </si>
  <si>
    <t>TERKAR</t>
  </si>
  <si>
    <t>Základná škola - ZRPŠ  do roku 2017</t>
  </si>
  <si>
    <t>Rozdelenie akcií v roku 2016</t>
  </si>
  <si>
    <t>Klub ZVONČEK - Rekonštrukcia detského ihriska</t>
  </si>
  <si>
    <t>Grant na Ihrisko  z roku 2015:</t>
  </si>
  <si>
    <t xml:space="preserve">Grant na ihrisko doplatok </t>
  </si>
  <si>
    <t>DETRAX</t>
  </si>
  <si>
    <t>Ladiskav Pek</t>
  </si>
  <si>
    <t>Materiál ihrisko</t>
  </si>
  <si>
    <t>Soft line services počítače</t>
  </si>
  <si>
    <t>Dotácia z 2% - MDD</t>
  </si>
  <si>
    <t>24 AWA</t>
  </si>
  <si>
    <t>Dotácia z 2% - Dni obce</t>
  </si>
  <si>
    <t>Dni obce</t>
  </si>
  <si>
    <t>Dotácia z 2% - Kužele</t>
  </si>
  <si>
    <t>príspevok rodičov na Kužele</t>
  </si>
  <si>
    <t>Dotácia z 2% - Adventné vecne</t>
  </si>
  <si>
    <t xml:space="preserve">Zvončeku zostáva do r.2017 </t>
  </si>
  <si>
    <t xml:space="preserve">Dotácia -2% kreatívne doobedia ( stĺpy ihrisko) </t>
  </si>
  <si>
    <t>Stĺpy ihrisko</t>
  </si>
  <si>
    <t xml:space="preserve">Výdavky spolu : </t>
  </si>
  <si>
    <t>Materská škôlka zostáva do roku 2017 :</t>
  </si>
  <si>
    <t>Materská škôlka zostatok z roku 2016</t>
  </si>
  <si>
    <t>sponzorský dar ARNAD, sro</t>
  </si>
  <si>
    <t>Spolu prijmy v roku 2016</t>
  </si>
  <si>
    <t>ADMINISTRATÍVA zostáva do roku 2017 :</t>
  </si>
  <si>
    <t>SPOLU zostatok z roku 2015+prijem v roku 2016:</t>
  </si>
  <si>
    <t>ADMINISTRATÍVA zostatok z roku 2015 :</t>
  </si>
  <si>
    <t>Základná škola zostáva do roku 2017 :</t>
  </si>
  <si>
    <t>Základná škola zostatok z roku 2015 :</t>
  </si>
  <si>
    <t>Spolu príjem v roku 2016</t>
  </si>
  <si>
    <t>ADMINISTRATÍVA rok 2016-náklady 2016:</t>
  </si>
  <si>
    <t>obchodný vestník</t>
  </si>
  <si>
    <t>Poplatok DU</t>
  </si>
  <si>
    <t>príspevok rodičov Telč</t>
  </si>
  <si>
    <t xml:space="preserve">Dotácia z 2% z roku 2015 </t>
  </si>
  <si>
    <t>Výdavky v banke Telč</t>
  </si>
  <si>
    <t>Výdavky v hotovosti Telč</t>
  </si>
  <si>
    <t>Dotácia obce na prepravu do Telč</t>
  </si>
  <si>
    <t>Bohemia team</t>
  </si>
  <si>
    <t>Spolu Príjmy v roku 2016</t>
  </si>
  <si>
    <t>Dotácia obce vaky na paličky</t>
  </si>
  <si>
    <t>hotovostné výdavky- opravy šiat</t>
  </si>
  <si>
    <t>Profi Wear</t>
  </si>
  <si>
    <t>TEČ spolu</t>
  </si>
  <si>
    <t>ZRPŠ</t>
  </si>
  <si>
    <t>Mažoretky  Twirling</t>
  </si>
  <si>
    <t>Mažoretky Telč</t>
  </si>
  <si>
    <t>Mažoretky ostatné</t>
  </si>
  <si>
    <t>keramické dielne</t>
  </si>
  <si>
    <t>MDD</t>
  </si>
  <si>
    <t>Adventné vence</t>
  </si>
  <si>
    <t>Kužele</t>
  </si>
  <si>
    <t>Ihrisko 2014</t>
  </si>
  <si>
    <t>Spolu</t>
  </si>
  <si>
    <t>Dotácia z 2% z roku 2014 -ihrisko</t>
  </si>
  <si>
    <t>Dotácia z 2% z roku 2015 - ihrisko</t>
  </si>
  <si>
    <t xml:space="preserve">Dotácia z 2% z roku 2015 ( ihrisko) </t>
  </si>
  <si>
    <t>Ihrisko 2015</t>
  </si>
  <si>
    <t xml:space="preserve">Základná škola :  4.740,00Eur </t>
  </si>
  <si>
    <t>Klub Zvonček:     2.000,00Eur</t>
  </si>
  <si>
    <t xml:space="preserve">Mažoretky :          2.000,00Eur  </t>
  </si>
  <si>
    <t>Detské ihrisko :      630,10 Eur</t>
  </si>
  <si>
    <t>schválilo predstavenstvo OZ-26.10..2016</t>
  </si>
  <si>
    <t xml:space="preserve">Rozdelenie získaných 2% za rok 2015 </t>
  </si>
  <si>
    <t>Nerozdelené</t>
  </si>
  <si>
    <t>Nerozdelené- prišli v decembri</t>
  </si>
  <si>
    <t>SKUTOČNÉ ČERPANIE zostatku 2% z DÚ z roku 2014, ktorý sa dočerpal v roku 2016</t>
  </si>
  <si>
    <t>ČERPANIE  2% Z DÚ zostatok z roku 2014</t>
  </si>
  <si>
    <t>bol vyčerpaný v roku 2016</t>
  </si>
  <si>
    <t>Ihrisko rekonštrukcia</t>
  </si>
  <si>
    <t>SKUTOČNÉ ČERPANIE získaných 2% z DÚ za rok 2015 v roku 2016</t>
  </si>
  <si>
    <t>ČERPANIE  2% Z DÚ získaných za rok 2015</t>
  </si>
  <si>
    <t>PREDPOKLAD čerpania  2% z roku 2015 na rok 2017</t>
  </si>
  <si>
    <t>( 2000+1522,01=477,99)</t>
  </si>
  <si>
    <t>( 2000-282,62=1717,38)</t>
  </si>
  <si>
    <t>( 4740 - 1332,59= 3407,41)</t>
  </si>
  <si>
    <t>Zostatok 2% z DÚ z roku 2015, ktorý sa nevyčerpal v roku 2016</t>
  </si>
  <si>
    <t>bude čerpaný v roku 2017</t>
  </si>
  <si>
    <t>Predstavenstvo 26.10.2016</t>
  </si>
  <si>
    <t>Koncový stav k 31.12.2016</t>
  </si>
  <si>
    <t>Banka 31.12.2016</t>
  </si>
  <si>
    <t>Pokladňa 31.12.2016</t>
  </si>
  <si>
    <t>Mažoretky prispevky</t>
  </si>
  <si>
    <t>Zostatok z 2% z roku 2015</t>
  </si>
  <si>
    <t xml:space="preserve">Spolu 2% : 160,80+423,3+52,8+71,09+85,64= 793,63 Eur,  ( 793,63-506,57-60,52= 226,54) </t>
  </si>
  <si>
    <t>( 2000-226,54= 1773,46)</t>
  </si>
  <si>
    <t xml:space="preserve">Ihrisko 2015 </t>
  </si>
  <si>
    <t>(566,09 +3,49 + 60,52= 630,1)</t>
  </si>
  <si>
    <t xml:space="preserve">Zvonček 2014  </t>
  </si>
  <si>
    <t xml:space="preserve">Zvonček 2015  </t>
  </si>
  <si>
    <t>Čo môžete v roku 2017 čerpať podľľa zostatku k 31.12.2016</t>
  </si>
  <si>
    <t>Nerozdelené :</t>
  </si>
  <si>
    <t>ZŠ ZRPŠ - dar 11,89</t>
  </si>
  <si>
    <t>Celkové výdavky:</t>
  </si>
  <si>
    <t>Celkové prijmy:</t>
  </si>
  <si>
    <t>zostatok z roku 2015</t>
  </si>
  <si>
    <r>
      <t>Materská škola :  2.000,00Eur</t>
    </r>
    <r>
      <rPr>
        <sz val="12"/>
        <rFont val="Times New Roman"/>
        <family val="1"/>
      </rPr>
      <t xml:space="preserve"> </t>
    </r>
  </si>
  <si>
    <r>
      <t xml:space="preserve">SPOLU :           </t>
    </r>
    <r>
      <rPr>
        <b/>
        <u val="single"/>
        <sz val="12"/>
        <rFont val="Times New Roman"/>
        <family val="1"/>
      </rPr>
      <t>11.370,10Eur</t>
    </r>
  </si>
  <si>
    <t>ZŠ (dar-50+2%-3407,41=3457,41)</t>
  </si>
  <si>
    <t>MŠ (dar-38,38+2%-1717,38=1755,76)</t>
  </si>
  <si>
    <t>Mažoretky (prispevky-5291,6+2%-477,99=5769,59)</t>
  </si>
  <si>
    <t>Zvonček (dary-2475,3+2%-1773,46=4248,76)</t>
  </si>
  <si>
    <t>ZŠ -ZRPŠ : dar</t>
  </si>
  <si>
    <t>členské príspevky</t>
  </si>
  <si>
    <t>Twirling: rodiča</t>
  </si>
  <si>
    <t>ZŠ - ZRPŠ : rodičia</t>
  </si>
  <si>
    <t>kužele : rodičia</t>
  </si>
  <si>
    <t>Telč : rodičia</t>
  </si>
  <si>
    <t xml:space="preserve"> dotácia z 2%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</si>
</sst>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B]d\.\ mmmm\ yyyy"/>
    <numFmt numFmtId="177" formatCode="#,##0.00\ &quot;€&quot;"/>
    <numFmt numFmtId="178" formatCode="&quot;Áno&quot;;&quot;Áno&quot;;&quot;Nie&quot;"/>
    <numFmt numFmtId="179" formatCode="&quot;Pravda&quot;;&quot;Pravda&quot;;&quot;Nepravda&quot;"/>
    <numFmt numFmtId="180" formatCode="&quot;Zapnuté&quot;;&quot;Zapnuté&quot;;&quot;Vypnuté&quot;"/>
    <numFmt numFmtId="181" formatCode="[$€-2]\ #\ ##,000_);[Red]\([$€-2]\ #\ ##,000\)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b/>
      <u val="single"/>
      <sz val="10"/>
      <color indexed="10"/>
      <name val="Arial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4" fontId="2" fillId="0" borderId="17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35" borderId="13" xfId="0" applyFont="1" applyFill="1" applyBorder="1" applyAlignment="1">
      <alignment/>
    </xf>
    <xf numFmtId="0" fontId="0" fillId="35" borderId="0" xfId="0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4" fontId="2" fillId="35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0" fillId="36" borderId="0" xfId="0" applyFill="1" applyBorder="1" applyAlignment="1">
      <alignment/>
    </xf>
    <xf numFmtId="0" fontId="7" fillId="34" borderId="15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2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3" fillId="37" borderId="0" xfId="0" applyFont="1" applyFill="1" applyAlignment="1">
      <alignment/>
    </xf>
    <xf numFmtId="0" fontId="4" fillId="37" borderId="0" xfId="0" applyFont="1" applyFill="1" applyAlignment="1">
      <alignment/>
    </xf>
    <xf numFmtId="4" fontId="0" fillId="37" borderId="0" xfId="0" applyNumberFormat="1" applyFill="1" applyAlignment="1">
      <alignment/>
    </xf>
    <xf numFmtId="0" fontId="2" fillId="37" borderId="0" xfId="0" applyFont="1" applyFill="1" applyAlignment="1">
      <alignment/>
    </xf>
    <xf numFmtId="4" fontId="4" fillId="37" borderId="0" xfId="0" applyNumberFormat="1" applyFont="1" applyFill="1" applyBorder="1" applyAlignment="1">
      <alignment/>
    </xf>
    <xf numFmtId="4" fontId="0" fillId="37" borderId="0" xfId="0" applyNumberFormat="1" applyFont="1" applyFill="1" applyBorder="1" applyAlignment="1">
      <alignment/>
    </xf>
    <xf numFmtId="0" fontId="7" fillId="37" borderId="13" xfId="0" applyFont="1" applyFill="1" applyBorder="1" applyAlignment="1">
      <alignment/>
    </xf>
    <xf numFmtId="0" fontId="7" fillId="37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4" fontId="2" fillId="0" borderId="16" xfId="0" applyNumberFormat="1" applyFont="1" applyBorder="1" applyAlignment="1">
      <alignment/>
    </xf>
    <xf numFmtId="0" fontId="0" fillId="36" borderId="13" xfId="0" applyFont="1" applyFill="1" applyBorder="1" applyAlignment="1">
      <alignment/>
    </xf>
    <xf numFmtId="4" fontId="0" fillId="36" borderId="0" xfId="0" applyNumberFormat="1" applyFill="1" applyBorder="1" applyAlignment="1">
      <alignment/>
    </xf>
    <xf numFmtId="0" fontId="2" fillId="36" borderId="11" xfId="0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38" borderId="13" xfId="0" applyFont="1" applyFill="1" applyBorder="1" applyAlignment="1">
      <alignment/>
    </xf>
    <xf numFmtId="0" fontId="2" fillId="39" borderId="0" xfId="0" applyFont="1" applyFill="1" applyAlignment="1">
      <alignment/>
    </xf>
    <xf numFmtId="0" fontId="2" fillId="34" borderId="13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11" fillId="36" borderId="0" xfId="0" applyFont="1" applyFill="1" applyBorder="1" applyAlignment="1">
      <alignment/>
    </xf>
    <xf numFmtId="0" fontId="11" fillId="36" borderId="0" xfId="0" applyFont="1" applyFill="1" applyBorder="1" applyAlignment="1">
      <alignment/>
    </xf>
    <xf numFmtId="4" fontId="11" fillId="36" borderId="0" xfId="0" applyNumberFormat="1" applyFont="1" applyFill="1" applyBorder="1" applyAlignment="1">
      <alignment/>
    </xf>
    <xf numFmtId="0" fontId="11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8" fillId="37" borderId="0" xfId="0" applyFont="1" applyFill="1" applyAlignment="1">
      <alignment/>
    </xf>
    <xf numFmtId="0" fontId="9" fillId="37" borderId="0" xfId="0" applyFont="1" applyFill="1" applyAlignment="1">
      <alignment/>
    </xf>
    <xf numFmtId="0" fontId="7" fillId="40" borderId="13" xfId="0" applyFont="1" applyFill="1" applyBorder="1" applyAlignment="1">
      <alignment/>
    </xf>
    <xf numFmtId="0" fontId="7" fillId="40" borderId="0" xfId="0" applyFont="1" applyFill="1" applyAlignment="1">
      <alignment/>
    </xf>
    <xf numFmtId="0" fontId="0" fillId="40" borderId="0" xfId="0" applyFill="1" applyAlignment="1">
      <alignment/>
    </xf>
    <xf numFmtId="0" fontId="3" fillId="40" borderId="0" xfId="0" applyFont="1" applyFill="1" applyAlignment="1">
      <alignment/>
    </xf>
    <xf numFmtId="0" fontId="2" fillId="40" borderId="0" xfId="0" applyFont="1" applyFill="1" applyAlignment="1">
      <alignment/>
    </xf>
    <xf numFmtId="0" fontId="0" fillId="40" borderId="0" xfId="0" applyFont="1" applyFill="1" applyAlignment="1">
      <alignment/>
    </xf>
    <xf numFmtId="0" fontId="7" fillId="41" borderId="0" xfId="0" applyFont="1" applyFill="1" applyAlignment="1">
      <alignment/>
    </xf>
    <xf numFmtId="0" fontId="11" fillId="41" borderId="0" xfId="0" applyFont="1" applyFill="1" applyAlignment="1">
      <alignment/>
    </xf>
    <xf numFmtId="0" fontId="2" fillId="41" borderId="0" xfId="0" applyFont="1" applyFill="1" applyAlignment="1">
      <alignment/>
    </xf>
    <xf numFmtId="0" fontId="0" fillId="18" borderId="0" xfId="0" applyFont="1" applyFill="1" applyBorder="1" applyAlignment="1">
      <alignment/>
    </xf>
    <xf numFmtId="0" fontId="0" fillId="18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0" fontId="2" fillId="18" borderId="0" xfId="0" applyFont="1" applyFill="1" applyBorder="1" applyAlignment="1">
      <alignment/>
    </xf>
    <xf numFmtId="0" fontId="0" fillId="19" borderId="0" xfId="0" applyFill="1" applyAlignment="1">
      <alignment/>
    </xf>
    <xf numFmtId="4" fontId="0" fillId="36" borderId="0" xfId="0" applyNumberFormat="1" applyFont="1" applyFill="1" applyBorder="1" applyAlignment="1">
      <alignment/>
    </xf>
    <xf numFmtId="0" fontId="0" fillId="42" borderId="0" xfId="0" applyFont="1" applyFill="1" applyAlignment="1">
      <alignment/>
    </xf>
    <xf numFmtId="0" fontId="2" fillId="18" borderId="11" xfId="0" applyFont="1" applyFill="1" applyBorder="1" applyAlignment="1">
      <alignment/>
    </xf>
    <xf numFmtId="0" fontId="0" fillId="18" borderId="11" xfId="0" applyFill="1" applyBorder="1" applyAlignment="1">
      <alignment/>
    </xf>
    <xf numFmtId="0" fontId="2" fillId="42" borderId="0" xfId="0" applyFont="1" applyFill="1" applyAlignment="1">
      <alignment/>
    </xf>
    <xf numFmtId="0" fontId="7" fillId="43" borderId="0" xfId="0" applyFont="1" applyFill="1" applyAlignment="1">
      <alignment/>
    </xf>
    <xf numFmtId="0" fontId="11" fillId="43" borderId="0" xfId="0" applyFont="1" applyFill="1" applyAlignment="1">
      <alignment/>
    </xf>
    <xf numFmtId="0" fontId="0" fillId="43" borderId="0" xfId="0" applyFill="1" applyAlignment="1">
      <alignment/>
    </xf>
    <xf numFmtId="0" fontId="2" fillId="43" borderId="0" xfId="0" applyFont="1" applyFill="1" applyAlignment="1">
      <alignment/>
    </xf>
    <xf numFmtId="0" fontId="0" fillId="43" borderId="0" xfId="0" applyFont="1" applyFill="1" applyAlignment="1">
      <alignment/>
    </xf>
    <xf numFmtId="0" fontId="0" fillId="43" borderId="13" xfId="0" applyFont="1" applyFill="1" applyBorder="1" applyAlignment="1">
      <alignment/>
    </xf>
    <xf numFmtId="0" fontId="0" fillId="43" borderId="0" xfId="0" applyFont="1" applyFill="1" applyBorder="1" applyAlignment="1">
      <alignment/>
    </xf>
    <xf numFmtId="0" fontId="0" fillId="42" borderId="0" xfId="0" applyFill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Font="1" applyFill="1" applyAlignment="1">
      <alignment/>
    </xf>
    <xf numFmtId="177" fontId="2" fillId="39" borderId="0" xfId="0" applyNumberFormat="1" applyFont="1" applyFill="1" applyBorder="1" applyAlignment="1">
      <alignment/>
    </xf>
    <xf numFmtId="177" fontId="0" fillId="0" borderId="0" xfId="0" applyNumberFormat="1" applyFill="1" applyAlignment="1">
      <alignment/>
    </xf>
    <xf numFmtId="177" fontId="7" fillId="39" borderId="0" xfId="0" applyNumberFormat="1" applyFont="1" applyFill="1" applyAlignment="1">
      <alignment/>
    </xf>
    <xf numFmtId="177" fontId="2" fillId="43" borderId="0" xfId="0" applyNumberFormat="1" applyFont="1" applyFill="1" applyAlignment="1">
      <alignment/>
    </xf>
    <xf numFmtId="177" fontId="4" fillId="37" borderId="0" xfId="0" applyNumberFormat="1" applyFont="1" applyFill="1" applyAlignment="1">
      <alignment/>
    </xf>
    <xf numFmtId="177" fontId="0" fillId="37" borderId="0" xfId="0" applyNumberFormat="1" applyFill="1" applyBorder="1" applyAlignment="1">
      <alignment/>
    </xf>
    <xf numFmtId="177" fontId="0" fillId="37" borderId="0" xfId="0" applyNumberFormat="1" applyFont="1" applyFill="1" applyBorder="1" applyAlignment="1">
      <alignment/>
    </xf>
    <xf numFmtId="177" fontId="2" fillId="37" borderId="0" xfId="0" applyNumberFormat="1" applyFont="1" applyFill="1" applyAlignment="1">
      <alignment/>
    </xf>
    <xf numFmtId="177" fontId="13" fillId="37" borderId="0" xfId="0" applyNumberFormat="1" applyFont="1" applyFill="1" applyAlignment="1">
      <alignment/>
    </xf>
    <xf numFmtId="177" fontId="0" fillId="44" borderId="0" xfId="0" applyNumberFormat="1" applyFont="1" applyFill="1" applyBorder="1" applyAlignment="1">
      <alignment/>
    </xf>
    <xf numFmtId="177" fontId="0" fillId="0" borderId="0" xfId="0" applyNumberFormat="1" applyFont="1" applyBorder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36" borderId="0" xfId="0" applyNumberFormat="1" applyFont="1" applyFill="1" applyBorder="1" applyAlignment="1">
      <alignment/>
    </xf>
    <xf numFmtId="177" fontId="2" fillId="44" borderId="16" xfId="0" applyNumberFormat="1" applyFont="1" applyFill="1" applyBorder="1" applyAlignment="1">
      <alignment/>
    </xf>
    <xf numFmtId="177" fontId="0" fillId="0" borderId="14" xfId="0" applyNumberFormat="1" applyBorder="1" applyAlignment="1">
      <alignment/>
    </xf>
    <xf numFmtId="177" fontId="0" fillId="0" borderId="14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40" borderId="0" xfId="0" applyNumberFormat="1" applyFont="1" applyFill="1" applyAlignment="1">
      <alignment/>
    </xf>
    <xf numFmtId="177" fontId="7" fillId="41" borderId="0" xfId="0" applyNumberFormat="1" applyFont="1" applyFill="1" applyAlignment="1">
      <alignment/>
    </xf>
    <xf numFmtId="177" fontId="2" fillId="41" borderId="0" xfId="0" applyNumberFormat="1" applyFont="1" applyFill="1" applyAlignment="1">
      <alignment/>
    </xf>
    <xf numFmtId="177" fontId="0" fillId="35" borderId="0" xfId="0" applyNumberFormat="1" applyFill="1" applyBorder="1" applyAlignment="1">
      <alignment/>
    </xf>
    <xf numFmtId="177" fontId="0" fillId="0" borderId="0" xfId="0" applyNumberFormat="1" applyBorder="1" applyAlignment="1">
      <alignment/>
    </xf>
    <xf numFmtId="177" fontId="0" fillId="0" borderId="0" xfId="0" applyNumberFormat="1" applyFill="1" applyBorder="1" applyAlignment="1">
      <alignment/>
    </xf>
    <xf numFmtId="177" fontId="2" fillId="33" borderId="0" xfId="0" applyNumberFormat="1" applyFont="1" applyFill="1" applyBorder="1" applyAlignment="1">
      <alignment/>
    </xf>
    <xf numFmtId="177" fontId="7" fillId="0" borderId="0" xfId="0" applyNumberFormat="1" applyFont="1" applyFill="1" applyAlignment="1">
      <alignment/>
    </xf>
    <xf numFmtId="177" fontId="3" fillId="0" borderId="11" xfId="0" applyNumberFormat="1" applyFont="1" applyBorder="1" applyAlignment="1">
      <alignment/>
    </xf>
    <xf numFmtId="177" fontId="2" fillId="45" borderId="0" xfId="0" applyNumberFormat="1" applyFont="1" applyFill="1" applyAlignment="1">
      <alignment/>
    </xf>
    <xf numFmtId="177" fontId="0" fillId="0" borderId="12" xfId="0" applyNumberFormat="1" applyBorder="1" applyAlignment="1">
      <alignment/>
    </xf>
    <xf numFmtId="177" fontId="2" fillId="0" borderId="17" xfId="0" applyNumberFormat="1" applyFont="1" applyBorder="1" applyAlignment="1">
      <alignment/>
    </xf>
    <xf numFmtId="177" fontId="0" fillId="18" borderId="12" xfId="0" applyNumberFormat="1" applyFill="1" applyBorder="1" applyAlignment="1">
      <alignment/>
    </xf>
    <xf numFmtId="177" fontId="0" fillId="36" borderId="17" xfId="0" applyNumberFormat="1" applyFont="1" applyFill="1" applyBorder="1" applyAlignment="1">
      <alignment/>
    </xf>
    <xf numFmtId="177" fontId="0" fillId="18" borderId="14" xfId="0" applyNumberFormat="1" applyFill="1" applyBorder="1" applyAlignment="1">
      <alignment/>
    </xf>
    <xf numFmtId="177" fontId="2" fillId="18" borderId="14" xfId="0" applyNumberFormat="1" applyFont="1" applyFill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18" borderId="11" xfId="0" applyNumberFormat="1" applyFont="1" applyFill="1" applyBorder="1" applyAlignment="1">
      <alignment/>
    </xf>
    <xf numFmtId="177" fontId="2" fillId="36" borderId="11" xfId="0" applyNumberFormat="1" applyFont="1" applyFill="1" applyBorder="1" applyAlignment="1">
      <alignment/>
    </xf>
    <xf numFmtId="177" fontId="2" fillId="33" borderId="16" xfId="0" applyNumberFormat="1" applyFont="1" applyFill="1" applyBorder="1" applyAlignment="1">
      <alignment/>
    </xf>
    <xf numFmtId="177" fontId="0" fillId="36" borderId="0" xfId="0" applyNumberFormat="1" applyFill="1" applyBorder="1" applyAlignment="1">
      <alignment/>
    </xf>
    <xf numFmtId="177" fontId="0" fillId="19" borderId="0" xfId="0" applyNumberFormat="1" applyFill="1" applyAlignment="1">
      <alignment/>
    </xf>
    <xf numFmtId="177" fontId="0" fillId="19" borderId="0" xfId="0" applyNumberFormat="1" applyFill="1" applyBorder="1" applyAlignment="1">
      <alignment/>
    </xf>
    <xf numFmtId="177" fontId="0" fillId="19" borderId="0" xfId="0" applyNumberFormat="1" applyFont="1" applyFill="1" applyBorder="1" applyAlignment="1">
      <alignment/>
    </xf>
    <xf numFmtId="177" fontId="0" fillId="36" borderId="0" xfId="0" applyNumberFormat="1" applyFont="1" applyFill="1" applyBorder="1" applyAlignment="1">
      <alignment/>
    </xf>
    <xf numFmtId="177" fontId="11" fillId="0" borderId="0" xfId="0" applyNumberFormat="1" applyFont="1" applyFill="1" applyBorder="1" applyAlignment="1">
      <alignment/>
    </xf>
    <xf numFmtId="177" fontId="2" fillId="36" borderId="0" xfId="0" applyNumberFormat="1" applyFont="1" applyFill="1" applyAlignment="1">
      <alignment/>
    </xf>
    <xf numFmtId="177" fontId="0" fillId="36" borderId="0" xfId="0" applyNumberFormat="1" applyFill="1" applyAlignment="1">
      <alignment/>
    </xf>
    <xf numFmtId="177" fontId="7" fillId="36" borderId="0" xfId="0" applyNumberFormat="1" applyFont="1" applyFill="1" applyAlignment="1">
      <alignment/>
    </xf>
    <xf numFmtId="177" fontId="0" fillId="36" borderId="0" xfId="0" applyNumberFormat="1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177" fontId="2" fillId="0" borderId="12" xfId="0" applyNumberFormat="1" applyFont="1" applyBorder="1" applyAlignment="1">
      <alignment/>
    </xf>
    <xf numFmtId="0" fontId="2" fillId="36" borderId="13" xfId="0" applyFont="1" applyFill="1" applyBorder="1" applyAlignment="1">
      <alignment/>
    </xf>
    <xf numFmtId="0" fontId="2" fillId="44" borderId="15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177" fontId="7" fillId="36" borderId="0" xfId="0" applyNumberFormat="1" applyFont="1" applyFill="1" applyBorder="1" applyAlignment="1">
      <alignment/>
    </xf>
    <xf numFmtId="177" fontId="3" fillId="36" borderId="11" xfId="0" applyNumberFormat="1" applyFont="1" applyFill="1" applyBorder="1" applyAlignment="1">
      <alignment/>
    </xf>
    <xf numFmtId="0" fontId="0" fillId="46" borderId="0" xfId="0" applyFont="1" applyFill="1" applyAlignment="1">
      <alignment/>
    </xf>
    <xf numFmtId="177" fontId="0" fillId="46" borderId="0" xfId="0" applyNumberFormat="1" applyFont="1" applyFill="1" applyBorder="1" applyAlignment="1">
      <alignment/>
    </xf>
    <xf numFmtId="177" fontId="2" fillId="46" borderId="0" xfId="0" applyNumberFormat="1" applyFont="1" applyFill="1" applyAlignment="1">
      <alignment/>
    </xf>
    <xf numFmtId="177" fontId="0" fillId="46" borderId="0" xfId="0" applyNumberFormat="1" applyFont="1" applyFill="1" applyAlignment="1">
      <alignment/>
    </xf>
    <xf numFmtId="177" fontId="0" fillId="46" borderId="0" xfId="0" applyNumberFormat="1" applyFill="1" applyBorder="1" applyAlignment="1">
      <alignment/>
    </xf>
    <xf numFmtId="0" fontId="0" fillId="38" borderId="0" xfId="0" applyFill="1" applyBorder="1" applyAlignment="1">
      <alignment/>
    </xf>
    <xf numFmtId="177" fontId="0" fillId="38" borderId="0" xfId="0" applyNumberFormat="1" applyFill="1" applyBorder="1" applyAlignment="1">
      <alignment/>
    </xf>
    <xf numFmtId="4" fontId="0" fillId="19" borderId="0" xfId="0" applyNumberFormat="1" applyFont="1" applyFill="1" applyBorder="1" applyAlignment="1">
      <alignment/>
    </xf>
    <xf numFmtId="177" fontId="2" fillId="46" borderId="0" xfId="0" applyNumberFormat="1" applyFont="1" applyFill="1" applyBorder="1" applyAlignment="1">
      <alignment/>
    </xf>
    <xf numFmtId="177" fontId="11" fillId="36" borderId="0" xfId="0" applyNumberFormat="1" applyFont="1" applyFill="1" applyBorder="1" applyAlignment="1">
      <alignment/>
    </xf>
    <xf numFmtId="0" fontId="4" fillId="37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47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77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177" fontId="0" fillId="0" borderId="12" xfId="0" applyNumberForma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19" borderId="0" xfId="0" applyFont="1" applyFill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0" fontId="0" fillId="47" borderId="0" xfId="0" applyFill="1" applyBorder="1" applyAlignment="1">
      <alignment/>
    </xf>
    <xf numFmtId="177" fontId="0" fillId="47" borderId="0" xfId="0" applyNumberFormat="1" applyFill="1" applyBorder="1" applyAlignment="1">
      <alignment/>
    </xf>
    <xf numFmtId="177" fontId="2" fillId="45" borderId="0" xfId="0" applyNumberFormat="1" applyFont="1" applyFill="1" applyBorder="1" applyAlignment="1">
      <alignment/>
    </xf>
    <xf numFmtId="177" fontId="2" fillId="45" borderId="16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177" fontId="0" fillId="0" borderId="14" xfId="0" applyNumberFormat="1" applyFill="1" applyBorder="1" applyAlignment="1">
      <alignment/>
    </xf>
    <xf numFmtId="4" fontId="0" fillId="46" borderId="0" xfId="0" applyNumberFormat="1" applyFill="1" applyBorder="1" applyAlignment="1">
      <alignment/>
    </xf>
    <xf numFmtId="0" fontId="0" fillId="46" borderId="0" xfId="0" applyFill="1" applyBorder="1" applyAlignment="1">
      <alignment/>
    </xf>
    <xf numFmtId="0" fontId="0" fillId="46" borderId="0" xfId="0" applyFill="1" applyAlignment="1">
      <alignment/>
    </xf>
    <xf numFmtId="0" fontId="2" fillId="46" borderId="0" xfId="0" applyFont="1" applyFill="1" applyAlignment="1">
      <alignment/>
    </xf>
    <xf numFmtId="0" fontId="0" fillId="46" borderId="0" xfId="0" applyFont="1" applyFill="1" applyBorder="1" applyAlignment="1">
      <alignment/>
    </xf>
    <xf numFmtId="4" fontId="0" fillId="46" borderId="0" xfId="0" applyNumberFormat="1" applyFont="1" applyFill="1" applyAlignment="1">
      <alignment/>
    </xf>
    <xf numFmtId="0" fontId="2" fillId="48" borderId="0" xfId="0" applyFont="1" applyFill="1" applyAlignment="1">
      <alignment/>
    </xf>
    <xf numFmtId="177" fontId="2" fillId="48" borderId="0" xfId="0" applyNumberFormat="1" applyFont="1" applyFill="1" applyBorder="1" applyAlignment="1">
      <alignment/>
    </xf>
    <xf numFmtId="0" fontId="0" fillId="48" borderId="0" xfId="0" applyFont="1" applyFill="1" applyAlignment="1">
      <alignment/>
    </xf>
    <xf numFmtId="177" fontId="0" fillId="48" borderId="0" xfId="0" applyNumberFormat="1" applyFont="1" applyFill="1" applyBorder="1" applyAlignment="1">
      <alignment/>
    </xf>
    <xf numFmtId="0" fontId="0" fillId="48" borderId="0" xfId="0" applyFont="1" applyFill="1" applyBorder="1" applyAlignment="1">
      <alignment/>
    </xf>
    <xf numFmtId="177" fontId="7" fillId="48" borderId="0" xfId="0" applyNumberFormat="1" applyFont="1" applyFill="1" applyAlignment="1">
      <alignment/>
    </xf>
    <xf numFmtId="177" fontId="0" fillId="48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0" fontId="2" fillId="49" borderId="0" xfId="0" applyFont="1" applyFill="1" applyAlignment="1">
      <alignment/>
    </xf>
    <xf numFmtId="177" fontId="2" fillId="49" borderId="0" xfId="0" applyNumberFormat="1" applyFont="1" applyFill="1" applyAlignment="1">
      <alignment/>
    </xf>
    <xf numFmtId="177" fontId="2" fillId="49" borderId="0" xfId="0" applyNumberFormat="1" applyFont="1" applyFill="1" applyBorder="1" applyAlignment="1">
      <alignment/>
    </xf>
    <xf numFmtId="4" fontId="2" fillId="19" borderId="0" xfId="0" applyNumberFormat="1" applyFont="1" applyFill="1" applyBorder="1" applyAlignment="1">
      <alignment/>
    </xf>
    <xf numFmtId="177" fontId="2" fillId="19" borderId="0" xfId="0" applyNumberFormat="1" applyFont="1" applyFill="1" applyBorder="1" applyAlignment="1">
      <alignment/>
    </xf>
    <xf numFmtId="0" fontId="7" fillId="46" borderId="0" xfId="0" applyFont="1" applyFill="1" applyAlignment="1">
      <alignment/>
    </xf>
    <xf numFmtId="0" fontId="7" fillId="19" borderId="0" xfId="0" applyFont="1" applyFill="1" applyAlignment="1">
      <alignment/>
    </xf>
    <xf numFmtId="0" fontId="2" fillId="44" borderId="13" xfId="0" applyFont="1" applyFill="1" applyBorder="1" applyAlignment="1">
      <alignment/>
    </xf>
    <xf numFmtId="0" fontId="2" fillId="44" borderId="0" xfId="0" applyFont="1" applyFill="1" applyBorder="1" applyAlignment="1">
      <alignment/>
    </xf>
    <xf numFmtId="177" fontId="2" fillId="44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177" fontId="20" fillId="42" borderId="0" xfId="0" applyNumberFormat="1" applyFont="1" applyFill="1" applyAlignment="1">
      <alignment/>
    </xf>
    <xf numFmtId="177" fontId="21" fillId="42" borderId="0" xfId="0" applyNumberFormat="1" applyFont="1" applyFill="1" applyAlignment="1">
      <alignment/>
    </xf>
    <xf numFmtId="177" fontId="2" fillId="48" borderId="0" xfId="0" applyNumberFormat="1" applyFont="1" applyFill="1" applyAlignment="1">
      <alignment/>
    </xf>
    <xf numFmtId="0" fontId="0" fillId="48" borderId="0" xfId="0" applyFill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6"/>
  <sheetViews>
    <sheetView tabSelected="1" zoomScalePageLayoutView="0" workbookViewId="0" topLeftCell="A52">
      <selection activeCell="J75" sqref="J75"/>
    </sheetView>
  </sheetViews>
  <sheetFormatPr defaultColWidth="9.140625" defaultRowHeight="12.75"/>
  <cols>
    <col min="2" max="2" width="17.7109375" style="0" customWidth="1"/>
    <col min="3" max="3" width="25.00390625" style="0" customWidth="1"/>
    <col min="4" max="4" width="13.421875" style="0" bestFit="1" customWidth="1"/>
    <col min="5" max="5" width="7.140625" style="0" customWidth="1"/>
    <col min="7" max="7" width="11.8515625" style="0" customWidth="1"/>
    <col min="8" max="8" width="11.421875" style="0" customWidth="1"/>
    <col min="9" max="9" width="14.421875" style="0" customWidth="1"/>
    <col min="10" max="10" width="17.7109375" style="0" customWidth="1"/>
    <col min="11" max="11" width="12.28125" style="0" customWidth="1"/>
    <col min="12" max="12" width="10.7109375" style="0" bestFit="1" customWidth="1"/>
    <col min="14" max="14" width="13.140625" style="0" customWidth="1"/>
    <col min="15" max="15" width="10.57421875" style="0" customWidth="1"/>
  </cols>
  <sheetData>
    <row r="1" spans="2:4" ht="18">
      <c r="B1" s="34"/>
      <c r="C1" s="34" t="s">
        <v>77</v>
      </c>
      <c r="D1" s="34"/>
    </row>
    <row r="2" ht="13.5" thickBot="1">
      <c r="L2" s="50"/>
    </row>
    <row r="3" spans="1:12" ht="18">
      <c r="A3" s="1"/>
      <c r="B3" s="2"/>
      <c r="C3" s="2"/>
      <c r="D3" s="15" t="s">
        <v>0</v>
      </c>
      <c r="E3" s="2"/>
      <c r="F3" s="2"/>
      <c r="G3" s="2"/>
      <c r="H3" s="2"/>
      <c r="I3" s="142"/>
      <c r="J3" s="157"/>
      <c r="K3" s="188"/>
      <c r="L3" s="50"/>
    </row>
    <row r="4" spans="1:12" ht="12.75">
      <c r="A4" s="4"/>
      <c r="B4" s="5" t="s">
        <v>1</v>
      </c>
      <c r="C4" s="6"/>
      <c r="D4" s="6"/>
      <c r="E4" s="6"/>
      <c r="F4" s="6"/>
      <c r="G4" s="5" t="s">
        <v>4</v>
      </c>
      <c r="H4" s="6"/>
      <c r="I4" s="129"/>
      <c r="J4" s="137"/>
      <c r="K4" s="23"/>
      <c r="L4" s="98"/>
    </row>
    <row r="5" spans="1:12" ht="12.75">
      <c r="A5" s="4" t="s">
        <v>2</v>
      </c>
      <c r="B5" s="6"/>
      <c r="C5" s="6"/>
      <c r="D5" s="136">
        <v>9135</v>
      </c>
      <c r="E5" s="6"/>
      <c r="F5" s="18" t="s">
        <v>29</v>
      </c>
      <c r="G5" s="5"/>
      <c r="H5" s="6"/>
      <c r="I5" s="131">
        <v>5092.56</v>
      </c>
      <c r="J5" s="40"/>
      <c r="K5" s="111"/>
      <c r="L5" s="156"/>
    </row>
    <row r="6" spans="1:18" ht="12.75">
      <c r="A6" s="8" t="s">
        <v>132</v>
      </c>
      <c r="B6" s="9"/>
      <c r="C6" s="9"/>
      <c r="D6" s="138">
        <v>3.49</v>
      </c>
      <c r="E6" s="6"/>
      <c r="F6" s="18" t="s">
        <v>30</v>
      </c>
      <c r="G6" s="6"/>
      <c r="H6" s="6"/>
      <c r="I6" s="131">
        <v>4045.93</v>
      </c>
      <c r="J6" s="137"/>
      <c r="K6" s="113"/>
      <c r="L6" s="160"/>
      <c r="M6" s="29"/>
      <c r="N6" s="28"/>
      <c r="O6" s="28"/>
      <c r="P6" s="28"/>
      <c r="Q6" s="28"/>
      <c r="R6" s="28"/>
    </row>
    <row r="7" spans="1:18" ht="13.5" thickBot="1">
      <c r="A7" s="10" t="s">
        <v>3</v>
      </c>
      <c r="B7" s="11"/>
      <c r="C7" s="11"/>
      <c r="D7" s="148">
        <f>SUM(D5:D6)</f>
        <v>9138.49</v>
      </c>
      <c r="E7" s="17"/>
      <c r="F7" s="11" t="s">
        <v>3</v>
      </c>
      <c r="G7" s="11"/>
      <c r="H7" s="11"/>
      <c r="I7" s="143">
        <f>SUM(I4:I6)</f>
        <v>9138.49</v>
      </c>
      <c r="K7" s="139"/>
      <c r="L7" s="160"/>
      <c r="M7" s="29"/>
      <c r="N7" s="28"/>
      <c r="O7" s="28"/>
      <c r="P7" s="28"/>
      <c r="Q7" s="28"/>
      <c r="R7" s="28"/>
    </row>
    <row r="8" spans="1:18" ht="13.5" thickBot="1">
      <c r="A8" s="5"/>
      <c r="B8" s="5"/>
      <c r="C8" s="5"/>
      <c r="D8" s="126"/>
      <c r="E8" s="6"/>
      <c r="F8" s="5"/>
      <c r="G8" s="5"/>
      <c r="H8" s="5"/>
      <c r="I8" s="131"/>
      <c r="K8" s="139"/>
      <c r="L8" s="160"/>
      <c r="M8" s="29"/>
      <c r="N8" s="28"/>
      <c r="O8" s="28"/>
      <c r="P8" s="28"/>
      <c r="Q8" s="28"/>
      <c r="R8" s="28"/>
    </row>
    <row r="9" spans="1:18" ht="18">
      <c r="A9" s="66" t="s">
        <v>25</v>
      </c>
      <c r="B9" s="2"/>
      <c r="C9" s="65"/>
      <c r="D9" s="149" t="s">
        <v>160</v>
      </c>
      <c r="E9" s="100"/>
      <c r="F9" s="100"/>
      <c r="G9" s="100"/>
      <c r="H9" s="101"/>
      <c r="I9" s="144"/>
      <c r="J9" s="50"/>
      <c r="K9" s="137"/>
      <c r="L9" s="152"/>
      <c r="M9" s="28"/>
      <c r="N9" s="28"/>
      <c r="O9" s="28"/>
      <c r="P9" s="28"/>
      <c r="Q9" s="28"/>
      <c r="R9" s="28"/>
    </row>
    <row r="10" spans="1:18" ht="12.75">
      <c r="A10" s="14"/>
      <c r="B10" s="5" t="s">
        <v>1</v>
      </c>
      <c r="C10" s="5"/>
      <c r="D10" s="126"/>
      <c r="E10" s="5"/>
      <c r="F10" s="5"/>
      <c r="G10" s="5" t="s">
        <v>4</v>
      </c>
      <c r="H10" s="5"/>
      <c r="I10" s="129"/>
      <c r="J10" s="207"/>
      <c r="K10" s="208"/>
      <c r="L10" s="152"/>
      <c r="M10" s="28"/>
      <c r="N10" s="28"/>
      <c r="O10" s="28"/>
      <c r="P10" s="28"/>
      <c r="Q10" s="28"/>
      <c r="R10" s="28"/>
    </row>
    <row r="11" spans="1:18" ht="12.75">
      <c r="A11" s="223" t="s">
        <v>171</v>
      </c>
      <c r="B11" s="224"/>
      <c r="C11" s="224"/>
      <c r="D11" s="225">
        <v>2475.3</v>
      </c>
      <c r="E11" s="5"/>
      <c r="F11" s="5"/>
      <c r="G11" s="5"/>
      <c r="H11" s="5"/>
      <c r="I11" s="129"/>
      <c r="J11" s="207" t="s">
        <v>42</v>
      </c>
      <c r="K11" s="208"/>
      <c r="L11" s="152"/>
      <c r="M11" s="28"/>
      <c r="N11" s="28"/>
      <c r="O11" s="28"/>
      <c r="P11" s="28"/>
      <c r="Q11" s="28"/>
      <c r="R11" s="28"/>
    </row>
    <row r="12" spans="1:18" ht="12.75">
      <c r="A12" s="8" t="s">
        <v>85</v>
      </c>
      <c r="B12" s="9"/>
      <c r="C12" s="9"/>
      <c r="D12" s="138">
        <v>160.8</v>
      </c>
      <c r="E12" s="6"/>
      <c r="F12" s="18" t="s">
        <v>86</v>
      </c>
      <c r="G12" s="6"/>
      <c r="H12" s="6"/>
      <c r="I12" s="129">
        <v>160.8</v>
      </c>
      <c r="J12" s="207" t="s">
        <v>39</v>
      </c>
      <c r="K12" s="208">
        <v>3.49</v>
      </c>
      <c r="L12" s="156"/>
      <c r="M12" s="28"/>
      <c r="N12" s="28"/>
      <c r="O12" s="28"/>
      <c r="P12" s="28"/>
      <c r="Q12" s="28"/>
      <c r="R12" s="28"/>
    </row>
    <row r="13" spans="1:18" ht="12.75">
      <c r="A13" s="8" t="s">
        <v>87</v>
      </c>
      <c r="B13" s="9"/>
      <c r="C13" s="9"/>
      <c r="D13" s="138">
        <v>423.3</v>
      </c>
      <c r="E13" s="6"/>
      <c r="F13" s="18" t="s">
        <v>88</v>
      </c>
      <c r="G13" s="6"/>
      <c r="H13" s="6"/>
      <c r="I13" s="129">
        <v>423.3</v>
      </c>
      <c r="J13" s="207" t="s">
        <v>125</v>
      </c>
      <c r="K13" s="208">
        <v>160.8</v>
      </c>
      <c r="L13" s="156"/>
      <c r="M13" s="28"/>
      <c r="N13" s="28"/>
      <c r="O13" s="28"/>
      <c r="P13" s="28"/>
      <c r="Q13" s="28"/>
      <c r="R13" s="28"/>
    </row>
    <row r="14" spans="1:18" ht="12.75">
      <c r="A14" s="8" t="s">
        <v>93</v>
      </c>
      <c r="B14" s="9"/>
      <c r="C14" s="9"/>
      <c r="D14" s="138">
        <v>52.8</v>
      </c>
      <c r="E14" s="6"/>
      <c r="F14" s="18" t="s">
        <v>94</v>
      </c>
      <c r="G14" s="6"/>
      <c r="H14" s="6"/>
      <c r="I14" s="129">
        <v>52.8</v>
      </c>
      <c r="J14" s="207" t="s">
        <v>88</v>
      </c>
      <c r="K14" s="208">
        <v>423.3</v>
      </c>
      <c r="L14" s="156"/>
      <c r="M14" s="28"/>
      <c r="N14" s="28"/>
      <c r="O14" s="28"/>
      <c r="P14" s="28"/>
      <c r="Q14" s="28"/>
      <c r="R14" s="28"/>
    </row>
    <row r="15" spans="1:18" ht="13.5" thickBot="1">
      <c r="A15" s="8" t="s">
        <v>91</v>
      </c>
      <c r="B15" s="9"/>
      <c r="C15" s="9"/>
      <c r="D15" s="138">
        <v>71.09</v>
      </c>
      <c r="E15" s="6"/>
      <c r="F15" s="18" t="s">
        <v>30</v>
      </c>
      <c r="G15" s="18"/>
      <c r="H15" s="6"/>
      <c r="I15" s="129">
        <v>71.09</v>
      </c>
      <c r="J15" s="207" t="s">
        <v>94</v>
      </c>
      <c r="K15" s="208">
        <v>52.8</v>
      </c>
      <c r="L15" s="156"/>
      <c r="M15" s="28"/>
      <c r="N15" s="28"/>
      <c r="O15" s="28"/>
      <c r="P15" s="28"/>
      <c r="Q15" s="28"/>
      <c r="R15" s="28"/>
    </row>
    <row r="16" spans="1:18" ht="12.75">
      <c r="A16" s="90" t="s">
        <v>90</v>
      </c>
      <c r="B16" s="65"/>
      <c r="C16" s="65"/>
      <c r="D16" s="150">
        <v>100</v>
      </c>
      <c r="E16" s="2"/>
      <c r="F16" s="91"/>
      <c r="G16" s="2"/>
      <c r="H16" s="2"/>
      <c r="I16" s="142"/>
      <c r="J16" s="207" t="s">
        <v>126</v>
      </c>
      <c r="K16" s="208">
        <v>71.09</v>
      </c>
      <c r="L16" s="152"/>
      <c r="M16" s="28"/>
      <c r="N16" s="28"/>
      <c r="O16" s="28"/>
      <c r="P16" s="28"/>
      <c r="Q16" s="28"/>
      <c r="R16" s="28"/>
    </row>
    <row r="17" spans="1:18" ht="13.5" thickBot="1">
      <c r="A17" s="92" t="s">
        <v>89</v>
      </c>
      <c r="B17" s="93"/>
      <c r="C17" s="93"/>
      <c r="D17" s="151">
        <v>85.64</v>
      </c>
      <c r="E17" s="17"/>
      <c r="F17" s="94" t="s">
        <v>30</v>
      </c>
      <c r="G17" s="17"/>
      <c r="H17" s="17"/>
      <c r="I17" s="145">
        <v>185.64</v>
      </c>
      <c r="J17" s="207" t="s">
        <v>127</v>
      </c>
      <c r="K17" s="208">
        <v>85.64</v>
      </c>
      <c r="L17" s="152"/>
      <c r="M17" s="28"/>
      <c r="N17" s="28"/>
      <c r="O17" s="28"/>
      <c r="P17" s="28"/>
      <c r="Q17" s="28"/>
      <c r="R17" s="28"/>
    </row>
    <row r="18" spans="1:18" ht="13.5" thickBot="1">
      <c r="A18" s="20" t="s">
        <v>92</v>
      </c>
      <c r="B18" s="21"/>
      <c r="C18" s="21"/>
      <c r="D18" s="128">
        <v>2475.3</v>
      </c>
      <c r="E18" s="11"/>
      <c r="F18" s="11" t="s">
        <v>95</v>
      </c>
      <c r="G18" s="11"/>
      <c r="H18" s="11"/>
      <c r="I18" s="143">
        <f>SUM(I12:I17)</f>
        <v>893.63</v>
      </c>
      <c r="J18" s="209" t="s">
        <v>128</v>
      </c>
      <c r="K18" s="211">
        <v>6065.98</v>
      </c>
      <c r="L18" s="152"/>
      <c r="M18" s="28"/>
      <c r="N18" s="29"/>
      <c r="O18" s="28"/>
      <c r="P18" s="28"/>
      <c r="Q18" s="28"/>
      <c r="R18" s="28"/>
    </row>
    <row r="19" spans="1:18" ht="13.5" thickBot="1">
      <c r="A19" s="183"/>
      <c r="B19" s="28"/>
      <c r="C19" s="28"/>
      <c r="D19" s="115"/>
      <c r="E19" s="28"/>
      <c r="I19" s="112"/>
      <c r="J19" s="209" t="s">
        <v>133</v>
      </c>
      <c r="K19" s="211">
        <v>566.09</v>
      </c>
      <c r="L19" s="161"/>
      <c r="M19" s="28"/>
      <c r="N19" s="28"/>
      <c r="O19" s="28"/>
      <c r="P19" s="28"/>
      <c r="Q19" s="28"/>
      <c r="R19" s="28"/>
    </row>
    <row r="20" spans="1:18" ht="18">
      <c r="A20" s="66" t="s">
        <v>78</v>
      </c>
      <c r="B20" s="2"/>
      <c r="C20" s="65"/>
      <c r="D20" s="184"/>
      <c r="E20" s="185"/>
      <c r="F20" s="185"/>
      <c r="G20" s="185"/>
      <c r="H20" s="186"/>
      <c r="I20" s="187"/>
      <c r="J20" s="209" t="s">
        <v>129</v>
      </c>
      <c r="K20" s="210">
        <f>SUM(K12:K19)</f>
        <v>7429.19</v>
      </c>
      <c r="L20" s="161"/>
      <c r="M20" s="28"/>
      <c r="N20" s="28"/>
      <c r="O20" s="28"/>
      <c r="P20" s="28"/>
      <c r="Q20" s="28"/>
      <c r="R20" s="28"/>
    </row>
    <row r="21" spans="1:18" ht="12.75">
      <c r="A21" s="14"/>
      <c r="B21" s="5" t="s">
        <v>1</v>
      </c>
      <c r="C21" s="5"/>
      <c r="D21" s="126"/>
      <c r="E21" s="5"/>
      <c r="F21" s="5"/>
      <c r="G21" s="5" t="s">
        <v>4</v>
      </c>
      <c r="H21" s="5"/>
      <c r="I21" s="129"/>
      <c r="J21" s="23"/>
      <c r="K21" s="139"/>
      <c r="L21" s="161"/>
      <c r="M21" s="28"/>
      <c r="N21" s="28"/>
      <c r="O21" s="28"/>
      <c r="P21" s="28"/>
      <c r="Q21" s="28"/>
      <c r="R21" s="28"/>
    </row>
    <row r="22" spans="1:18" ht="12.75">
      <c r="A22" s="182" t="s">
        <v>79</v>
      </c>
      <c r="B22" s="193"/>
      <c r="C22" s="193"/>
      <c r="D22" s="194">
        <v>900</v>
      </c>
      <c r="E22" s="24"/>
      <c r="F22" s="18" t="s">
        <v>81</v>
      </c>
      <c r="G22" s="6"/>
      <c r="H22" s="6"/>
      <c r="I22" s="129">
        <v>7290</v>
      </c>
      <c r="J22" s="209" t="s">
        <v>128</v>
      </c>
      <c r="K22" s="139">
        <v>6065.98</v>
      </c>
      <c r="L22" s="161"/>
      <c r="M22" s="28"/>
      <c r="N22" s="28"/>
      <c r="O22" s="28"/>
      <c r="P22" s="28"/>
      <c r="Q22" s="28"/>
      <c r="R22" s="28"/>
    </row>
    <row r="23" spans="1:18" ht="12.75">
      <c r="A23" s="183" t="s">
        <v>80</v>
      </c>
      <c r="B23" s="24"/>
      <c r="C23" s="24"/>
      <c r="D23" s="137">
        <v>100</v>
      </c>
      <c r="E23" s="24"/>
      <c r="F23" s="18" t="s">
        <v>82</v>
      </c>
      <c r="G23" s="6"/>
      <c r="H23" s="6"/>
      <c r="I23" s="129">
        <v>150</v>
      </c>
      <c r="J23" s="209" t="s">
        <v>162</v>
      </c>
      <c r="K23" s="139">
        <v>630.1</v>
      </c>
      <c r="L23" s="23" t="s">
        <v>163</v>
      </c>
      <c r="M23" s="139"/>
      <c r="N23" s="161"/>
      <c r="O23" s="28"/>
      <c r="P23" s="28"/>
      <c r="Q23" s="28"/>
      <c r="R23" s="28"/>
    </row>
    <row r="24" spans="1:18" ht="12.75">
      <c r="A24" s="8" t="s">
        <v>130</v>
      </c>
      <c r="B24" s="9"/>
      <c r="C24" s="9"/>
      <c r="D24" s="195">
        <v>6065.98</v>
      </c>
      <c r="E24" s="24"/>
      <c r="F24" s="18" t="s">
        <v>83</v>
      </c>
      <c r="G24" s="6"/>
      <c r="H24" s="6"/>
      <c r="I24" s="129">
        <v>192.07</v>
      </c>
      <c r="J24" s="209" t="s">
        <v>164</v>
      </c>
      <c r="K24" s="139">
        <v>506.57</v>
      </c>
      <c r="L24" s="161"/>
      <c r="M24" s="28"/>
      <c r="N24" s="28"/>
      <c r="O24" s="28"/>
      <c r="P24" s="28"/>
      <c r="Q24" s="28"/>
      <c r="R24" s="28"/>
    </row>
    <row r="25" spans="1:18" ht="12.75">
      <c r="A25" s="9" t="s">
        <v>131</v>
      </c>
      <c r="B25" s="9"/>
      <c r="C25" s="9"/>
      <c r="D25" s="141">
        <v>566.09</v>
      </c>
      <c r="E25" s="24"/>
      <c r="F25" s="18"/>
      <c r="G25" s="6"/>
      <c r="H25" s="6"/>
      <c r="I25" s="129"/>
      <c r="J25" s="209" t="s">
        <v>165</v>
      </c>
      <c r="K25" s="139">
        <v>226.54</v>
      </c>
      <c r="L25" s="161"/>
      <c r="M25" s="28"/>
      <c r="N25" s="28"/>
      <c r="O25" s="28"/>
      <c r="P25" s="28"/>
      <c r="Q25" s="28"/>
      <c r="R25" s="28"/>
    </row>
    <row r="26" spans="1:18" ht="12.75">
      <c r="A26" s="9"/>
      <c r="B26" s="9"/>
      <c r="C26" s="9"/>
      <c r="D26" s="195"/>
      <c r="E26" s="24"/>
      <c r="F26" s="18"/>
      <c r="G26" s="6"/>
      <c r="H26" s="6"/>
      <c r="I26" s="129"/>
      <c r="J26" s="23"/>
      <c r="K26" s="139">
        <f>SUM(K21:K25)</f>
        <v>7429.19</v>
      </c>
      <c r="L26" s="161"/>
      <c r="M26" s="28"/>
      <c r="N26" s="28"/>
      <c r="O26" s="28"/>
      <c r="P26" s="28"/>
      <c r="Q26" s="28"/>
      <c r="R26" s="28"/>
    </row>
    <row r="27" spans="1:18" ht="13.5" thickBot="1">
      <c r="A27" s="92" t="s">
        <v>3</v>
      </c>
      <c r="B27" s="93"/>
      <c r="C27" s="93"/>
      <c r="D27" s="196">
        <f>SUM(D22:D26)</f>
        <v>7632.07</v>
      </c>
      <c r="E27" s="197"/>
      <c r="F27" s="11" t="s">
        <v>35</v>
      </c>
      <c r="G27" s="11"/>
      <c r="H27" s="11"/>
      <c r="I27" s="143">
        <f>SUM(I22:I24)</f>
        <v>7632.07</v>
      </c>
      <c r="J27" s="23"/>
      <c r="K27" s="139"/>
      <c r="L27" s="161"/>
      <c r="M27" s="28"/>
      <c r="N27" s="28"/>
      <c r="O27" s="28"/>
      <c r="P27" s="28"/>
      <c r="Q27" s="28"/>
      <c r="R27" s="28"/>
    </row>
    <row r="28" spans="1:13" ht="13.5" thickBot="1">
      <c r="A28" s="26" t="s">
        <v>17</v>
      </c>
      <c r="B28" s="26"/>
      <c r="C28" s="26"/>
      <c r="D28" s="27">
        <v>7632.07</v>
      </c>
      <c r="E28" s="25"/>
      <c r="F28" s="5"/>
      <c r="G28" s="5"/>
      <c r="H28" s="5"/>
      <c r="I28" s="126"/>
      <c r="J28" s="159"/>
      <c r="K28" s="50"/>
      <c r="L28" s="50"/>
      <c r="M28" s="50"/>
    </row>
    <row r="29" spans="1:14" ht="18">
      <c r="A29" s="16"/>
      <c r="B29" s="2"/>
      <c r="C29" s="2"/>
      <c r="D29" s="15" t="s">
        <v>6</v>
      </c>
      <c r="E29" s="2"/>
      <c r="F29" s="2"/>
      <c r="G29" s="2"/>
      <c r="H29" s="2"/>
      <c r="I29" s="142"/>
      <c r="J29" s="113"/>
      <c r="K29" s="28"/>
      <c r="L29" s="50"/>
      <c r="M29" s="50"/>
      <c r="N29" s="28"/>
    </row>
    <row r="30" spans="1:14" ht="12.75">
      <c r="A30" s="14"/>
      <c r="B30" s="5" t="s">
        <v>1</v>
      </c>
      <c r="C30" s="5"/>
      <c r="D30" s="126"/>
      <c r="E30" s="5"/>
      <c r="F30" s="5"/>
      <c r="G30" s="5" t="s">
        <v>4</v>
      </c>
      <c r="H30" s="5"/>
      <c r="I30" s="129"/>
      <c r="J30" s="115"/>
      <c r="K30" s="50"/>
      <c r="L30" s="50"/>
      <c r="M30" s="50"/>
      <c r="N30" s="28"/>
    </row>
    <row r="31" spans="1:14" ht="13.5" thickBot="1">
      <c r="A31" s="46" t="s">
        <v>63</v>
      </c>
      <c r="B31" s="47"/>
      <c r="C31" s="47"/>
      <c r="D31" s="128">
        <v>5291.6</v>
      </c>
      <c r="E31" s="36"/>
      <c r="F31" s="87" t="s">
        <v>49</v>
      </c>
      <c r="G31" s="88"/>
      <c r="H31" s="88"/>
      <c r="I31" s="146">
        <v>200</v>
      </c>
      <c r="J31" s="179"/>
      <c r="K31" s="71"/>
      <c r="L31" s="71"/>
      <c r="M31" s="50"/>
      <c r="N31" s="28"/>
    </row>
    <row r="32" spans="1:16" ht="12.75">
      <c r="A32" s="35" t="s">
        <v>50</v>
      </c>
      <c r="B32" s="36"/>
      <c r="C32" s="36"/>
      <c r="D32" s="135">
        <v>40</v>
      </c>
      <c r="E32" s="36"/>
      <c r="F32" s="87" t="s">
        <v>112</v>
      </c>
      <c r="G32" s="88"/>
      <c r="H32" s="88"/>
      <c r="I32" s="146">
        <v>490.67</v>
      </c>
      <c r="J32" s="152"/>
      <c r="K32" s="45"/>
      <c r="L32" s="45"/>
      <c r="M32" s="23"/>
      <c r="N32" s="24"/>
      <c r="O32" s="24"/>
      <c r="P32" s="146">
        <v>121.69</v>
      </c>
    </row>
    <row r="33" spans="1:14" ht="12.75">
      <c r="A33" s="22" t="s">
        <v>109</v>
      </c>
      <c r="B33" s="6"/>
      <c r="C33" s="6"/>
      <c r="D33" s="136">
        <v>758.65</v>
      </c>
      <c r="E33" s="6"/>
      <c r="F33" s="87" t="s">
        <v>111</v>
      </c>
      <c r="G33" s="88"/>
      <c r="H33" s="88"/>
      <c r="I33" s="146">
        <v>1831.71</v>
      </c>
      <c r="J33" s="28"/>
      <c r="K33" s="157"/>
      <c r="L33" s="71"/>
      <c r="M33" s="50"/>
      <c r="N33" s="28"/>
    </row>
    <row r="34" spans="1:14" ht="12.75">
      <c r="A34" s="22" t="s">
        <v>51</v>
      </c>
      <c r="B34" s="6"/>
      <c r="C34" s="6"/>
      <c r="D34" s="136">
        <v>1804</v>
      </c>
      <c r="E34" s="6"/>
      <c r="F34" s="96" t="s">
        <v>119</v>
      </c>
      <c r="G34" s="96"/>
      <c r="H34" s="96"/>
      <c r="I34" s="147">
        <f>SUM(I32:I33)</f>
        <v>2322.38</v>
      </c>
      <c r="J34" s="28"/>
      <c r="K34" s="137"/>
      <c r="L34" s="45"/>
      <c r="M34" s="50"/>
      <c r="N34" s="28"/>
    </row>
    <row r="35" spans="1:14" ht="12.75">
      <c r="A35" s="67" t="s">
        <v>113</v>
      </c>
      <c r="B35" s="175"/>
      <c r="C35" s="175"/>
      <c r="D35" s="176">
        <v>330</v>
      </c>
      <c r="E35" s="6"/>
      <c r="F35" s="87" t="s">
        <v>114</v>
      </c>
      <c r="G35" s="88"/>
      <c r="H35" s="88"/>
      <c r="I35" s="146">
        <v>121.69</v>
      </c>
      <c r="J35" s="75"/>
      <c r="K35" s="50"/>
      <c r="L35" s="73"/>
      <c r="M35" s="71"/>
      <c r="N35" s="28"/>
    </row>
    <row r="36" spans="1:13" ht="12.75">
      <c r="A36" s="67" t="s">
        <v>116</v>
      </c>
      <c r="B36" s="175"/>
      <c r="C36" s="175"/>
      <c r="D36" s="176">
        <v>121.69</v>
      </c>
      <c r="E36" s="6"/>
      <c r="F36" s="87" t="s">
        <v>117</v>
      </c>
      <c r="G36" s="88"/>
      <c r="H36" s="88"/>
      <c r="I36" s="146">
        <v>181.28</v>
      </c>
      <c r="J36" s="159"/>
      <c r="K36" s="50"/>
      <c r="L36" s="64"/>
      <c r="M36" s="45"/>
    </row>
    <row r="37" spans="1:13" ht="12.75">
      <c r="A37" s="63" t="s">
        <v>115</v>
      </c>
      <c r="B37" s="162"/>
      <c r="C37" s="162"/>
      <c r="D37" s="127">
        <f>SUM(D32:D36)</f>
        <v>3054.34</v>
      </c>
      <c r="E37" s="6"/>
      <c r="F37" s="87" t="s">
        <v>118</v>
      </c>
      <c r="G37" s="88"/>
      <c r="H37" s="88"/>
      <c r="I37" s="146">
        <v>855</v>
      </c>
      <c r="L37" s="50"/>
      <c r="M37" s="75" t="s">
        <v>37</v>
      </c>
    </row>
    <row r="38" spans="1:13" ht="12.75">
      <c r="A38" s="8" t="s">
        <v>53</v>
      </c>
      <c r="B38" s="9"/>
      <c r="C38" s="9"/>
      <c r="D38" s="138">
        <v>500</v>
      </c>
      <c r="E38" s="6"/>
      <c r="F38" s="87" t="s">
        <v>19</v>
      </c>
      <c r="G38" s="88"/>
      <c r="H38" s="88"/>
      <c r="I38" s="146">
        <v>1026</v>
      </c>
      <c r="J38" s="222" t="s">
        <v>31</v>
      </c>
      <c r="K38" s="97"/>
      <c r="L38" s="50"/>
      <c r="M38" s="50"/>
    </row>
    <row r="39" spans="1:13" ht="12.75">
      <c r="A39" s="8" t="s">
        <v>110</v>
      </c>
      <c r="B39" s="9"/>
      <c r="C39" s="9"/>
      <c r="D39" s="138">
        <v>1522.01</v>
      </c>
      <c r="E39" s="6"/>
      <c r="F39" s="87" t="s">
        <v>52</v>
      </c>
      <c r="G39" s="88"/>
      <c r="H39" s="88"/>
      <c r="I39" s="146">
        <v>370</v>
      </c>
      <c r="J39" s="189" t="s">
        <v>39</v>
      </c>
      <c r="K39" s="153">
        <v>9138.49</v>
      </c>
      <c r="L39" s="159"/>
      <c r="M39" s="50"/>
    </row>
    <row r="40" spans="1:13" ht="12.75">
      <c r="A40" s="9"/>
      <c r="B40" s="9"/>
      <c r="C40" s="9"/>
      <c r="D40" s="138">
        <f>SUM(D37:D39)</f>
        <v>5076.35</v>
      </c>
      <c r="E40" s="6"/>
      <c r="F40" s="96" t="s">
        <v>45</v>
      </c>
      <c r="G40" s="96"/>
      <c r="H40" s="96"/>
      <c r="I40" s="147">
        <f>SUM(I35:I39)</f>
        <v>2553.9700000000003</v>
      </c>
      <c r="J40" s="189"/>
      <c r="K40" s="153"/>
      <c r="L40" s="159"/>
      <c r="M40" s="50"/>
    </row>
    <row r="41" spans="1:13" ht="12.75">
      <c r="A41" s="41"/>
      <c r="B41" s="28"/>
      <c r="C41" s="28"/>
      <c r="D41" s="139"/>
      <c r="E41" s="6"/>
      <c r="F41" s="96"/>
      <c r="G41" s="96"/>
      <c r="H41" s="96"/>
      <c r="I41" s="147"/>
      <c r="J41" s="189" t="s">
        <v>38</v>
      </c>
      <c r="K41" s="154">
        <v>7632.07</v>
      </c>
      <c r="L41" s="159"/>
      <c r="M41" s="50"/>
    </row>
    <row r="42" spans="1:13" ht="13.5" thickBot="1">
      <c r="A42" s="20" t="s">
        <v>48</v>
      </c>
      <c r="B42" s="21"/>
      <c r="C42" s="21"/>
      <c r="D42" s="128">
        <v>5291.6</v>
      </c>
      <c r="E42" s="17"/>
      <c r="F42" s="11" t="s">
        <v>3</v>
      </c>
      <c r="G42" s="11"/>
      <c r="H42" s="11"/>
      <c r="I42" s="143">
        <v>5076.35</v>
      </c>
      <c r="J42" s="177" t="s">
        <v>23</v>
      </c>
      <c r="K42" s="154">
        <v>893.63</v>
      </c>
      <c r="L42" s="152"/>
      <c r="M42" s="45"/>
    </row>
    <row r="43" spans="4:13" ht="13.5" thickBot="1">
      <c r="D43" s="112"/>
      <c r="I43" s="112"/>
      <c r="J43" s="177" t="s">
        <v>120</v>
      </c>
      <c r="K43" s="154">
        <v>2972.79</v>
      </c>
      <c r="L43" s="152"/>
      <c r="M43" s="45"/>
    </row>
    <row r="44" spans="1:13" ht="18">
      <c r="A44" s="16"/>
      <c r="B44" s="2"/>
      <c r="C44" s="2"/>
      <c r="D44" s="140" t="s">
        <v>22</v>
      </c>
      <c r="E44" s="2"/>
      <c r="F44" s="2"/>
      <c r="G44" s="2"/>
      <c r="H44" s="2"/>
      <c r="I44" s="142"/>
      <c r="J44" s="177" t="s">
        <v>12</v>
      </c>
      <c r="K44" s="154">
        <v>2034.66</v>
      </c>
      <c r="L44" s="152"/>
      <c r="M44" s="45"/>
    </row>
    <row r="45" spans="1:13" ht="12.75">
      <c r="A45" s="14"/>
      <c r="B45" s="5" t="s">
        <v>1</v>
      </c>
      <c r="C45" s="5"/>
      <c r="D45" s="126"/>
      <c r="E45" s="38"/>
      <c r="F45" s="89"/>
      <c r="G45" s="89"/>
      <c r="H45" s="89"/>
      <c r="I45" s="198"/>
      <c r="J45" s="177" t="s">
        <v>11</v>
      </c>
      <c r="K45" s="154">
        <v>282.62</v>
      </c>
      <c r="L45" s="159"/>
      <c r="M45" s="50"/>
    </row>
    <row r="46" spans="1:13" ht="13.5" thickBot="1">
      <c r="A46" s="46" t="s">
        <v>97</v>
      </c>
      <c r="B46" s="47"/>
      <c r="C46" s="47"/>
      <c r="D46" s="128">
        <v>38.38</v>
      </c>
      <c r="E46" s="38"/>
      <c r="F46" s="96"/>
      <c r="G46" s="96" t="s">
        <v>36</v>
      </c>
      <c r="H46" s="96"/>
      <c r="I46" s="146"/>
      <c r="J46" s="177" t="s">
        <v>24</v>
      </c>
      <c r="K46" s="154">
        <v>93.24</v>
      </c>
      <c r="L46" s="159"/>
      <c r="M46" s="50"/>
    </row>
    <row r="47" spans="1:14" ht="12.75">
      <c r="A47" s="89"/>
      <c r="B47" s="89"/>
      <c r="C47" s="89"/>
      <c r="D47" s="125"/>
      <c r="E47" s="6"/>
      <c r="F47" s="96"/>
      <c r="G47" s="96"/>
      <c r="H47" s="96"/>
      <c r="I47" s="146"/>
      <c r="J47" s="177" t="s">
        <v>122</v>
      </c>
      <c r="K47" s="154">
        <v>2322.38</v>
      </c>
      <c r="L47" s="159"/>
      <c r="M47" s="50"/>
      <c r="N47" s="61"/>
    </row>
    <row r="48" spans="1:13" ht="12.75">
      <c r="A48" s="14" t="s">
        <v>27</v>
      </c>
      <c r="B48" s="5"/>
      <c r="C48" s="5"/>
      <c r="D48" s="126"/>
      <c r="E48" s="6"/>
      <c r="F48" s="87" t="s">
        <v>124</v>
      </c>
      <c r="G48" s="88"/>
      <c r="H48" s="88"/>
      <c r="I48" s="146">
        <v>282.62</v>
      </c>
      <c r="J48" s="177" t="s">
        <v>121</v>
      </c>
      <c r="K48" s="155">
        <v>200</v>
      </c>
      <c r="L48" s="159"/>
      <c r="M48" s="45"/>
    </row>
    <row r="49" spans="1:13" ht="13.5" thickBot="1">
      <c r="A49" s="20" t="s">
        <v>96</v>
      </c>
      <c r="B49" s="21"/>
      <c r="C49" s="21"/>
      <c r="D49" s="128">
        <v>38.38</v>
      </c>
      <c r="E49" s="11"/>
      <c r="F49" s="87" t="s">
        <v>3</v>
      </c>
      <c r="G49" s="88"/>
      <c r="H49" s="88"/>
      <c r="I49" s="147">
        <f>SUM(I48:I48)</f>
        <v>282.62</v>
      </c>
      <c r="J49" s="177" t="s">
        <v>123</v>
      </c>
      <c r="K49" s="154">
        <v>2553.97</v>
      </c>
      <c r="L49" s="159"/>
      <c r="M49" s="72"/>
    </row>
    <row r="50" spans="1:13" ht="13.5" thickBot="1">
      <c r="A50" s="162"/>
      <c r="B50" s="162"/>
      <c r="C50" s="162"/>
      <c r="D50" s="127"/>
      <c r="E50" s="5"/>
      <c r="F50" s="5"/>
      <c r="G50" s="5"/>
      <c r="H50" s="5"/>
      <c r="I50" s="126"/>
      <c r="J50" s="219" t="s">
        <v>169</v>
      </c>
      <c r="K50" s="220">
        <f>SUM(K39:K49)</f>
        <v>28123.850000000002</v>
      </c>
      <c r="L50" s="158"/>
      <c r="M50" s="72"/>
    </row>
    <row r="51" spans="1:13" ht="18">
      <c r="A51" s="90"/>
      <c r="B51" s="65"/>
      <c r="C51" s="65"/>
      <c r="D51" s="169" t="s">
        <v>47</v>
      </c>
      <c r="E51" s="15"/>
      <c r="F51" s="15"/>
      <c r="G51" s="163"/>
      <c r="H51" s="163"/>
      <c r="I51" s="164"/>
      <c r="J51" s="191"/>
      <c r="K51" s="115"/>
      <c r="L51" s="159"/>
      <c r="M51" s="72"/>
    </row>
    <row r="52" spans="1:13" ht="12.75">
      <c r="A52" s="165"/>
      <c r="B52" s="162" t="s">
        <v>1</v>
      </c>
      <c r="C52" s="162"/>
      <c r="D52" s="127"/>
      <c r="E52" s="5"/>
      <c r="F52" s="5"/>
      <c r="G52" s="5" t="s">
        <v>44</v>
      </c>
      <c r="H52" s="5"/>
      <c r="I52" s="131"/>
      <c r="J52" s="221" t="s">
        <v>34</v>
      </c>
      <c r="K52" s="199"/>
      <c r="L52" s="174"/>
      <c r="M52" s="200"/>
    </row>
    <row r="53" spans="1:13" ht="13.5" thickBot="1">
      <c r="A53" s="166" t="s">
        <v>65</v>
      </c>
      <c r="B53" s="167"/>
      <c r="C53" s="167"/>
      <c r="D53" s="128">
        <v>503.68</v>
      </c>
      <c r="E53" s="5"/>
      <c r="F53" s="18" t="s">
        <v>64</v>
      </c>
      <c r="G53" s="18"/>
      <c r="H53" s="18"/>
      <c r="I53" s="130">
        <v>402.48</v>
      </c>
      <c r="J53" s="199"/>
      <c r="K53" s="171">
        <v>9135</v>
      </c>
      <c r="L53" s="171" t="s">
        <v>55</v>
      </c>
      <c r="M53" s="203"/>
    </row>
    <row r="54" spans="1:13" ht="12.75">
      <c r="A54" s="63" t="s">
        <v>43</v>
      </c>
      <c r="B54" s="48"/>
      <c r="C54" s="48"/>
      <c r="D54" s="156">
        <v>2416</v>
      </c>
      <c r="E54" s="18"/>
      <c r="F54" s="18" t="s">
        <v>66</v>
      </c>
      <c r="G54" s="18"/>
      <c r="H54" s="18"/>
      <c r="I54" s="130">
        <v>834</v>
      </c>
      <c r="J54" s="199"/>
      <c r="K54" s="171">
        <v>100</v>
      </c>
      <c r="L54" s="171" t="s">
        <v>182</v>
      </c>
      <c r="M54" s="203"/>
    </row>
    <row r="55" spans="1:13" ht="12.75">
      <c r="A55" s="63" t="s">
        <v>74</v>
      </c>
      <c r="B55" s="48"/>
      <c r="C55" s="48"/>
      <c r="D55" s="156">
        <v>15</v>
      </c>
      <c r="E55" s="18"/>
      <c r="F55" s="18" t="s">
        <v>69</v>
      </c>
      <c r="G55" s="18"/>
      <c r="H55" s="18"/>
      <c r="I55" s="130">
        <v>111.9</v>
      </c>
      <c r="J55" s="199"/>
      <c r="K55" s="171">
        <v>40</v>
      </c>
      <c r="L55" s="171" t="s">
        <v>180</v>
      </c>
      <c r="M55" s="203"/>
    </row>
    <row r="56" spans="1:13" ht="12.75">
      <c r="A56" s="63" t="s">
        <v>98</v>
      </c>
      <c r="B56" s="48"/>
      <c r="C56" s="48"/>
      <c r="D56" s="156">
        <v>50</v>
      </c>
      <c r="E56" s="18"/>
      <c r="F56" s="18" t="s">
        <v>67</v>
      </c>
      <c r="G56" s="18"/>
      <c r="H56" s="18"/>
      <c r="I56" s="130">
        <v>158</v>
      </c>
      <c r="J56" s="199"/>
      <c r="K56" s="171">
        <v>758.65</v>
      </c>
      <c r="L56" s="171" t="s">
        <v>183</v>
      </c>
      <c r="M56" s="203"/>
    </row>
    <row r="57" spans="1:13" ht="12.75">
      <c r="A57" s="63" t="s">
        <v>99</v>
      </c>
      <c r="B57" s="48"/>
      <c r="C57" s="48"/>
      <c r="D57" s="168">
        <f>SUM(D54:D56)</f>
        <v>2481</v>
      </c>
      <c r="E57" s="18"/>
      <c r="F57" s="23" t="s">
        <v>68</v>
      </c>
      <c r="G57" s="18"/>
      <c r="H57" s="18"/>
      <c r="I57" s="130">
        <v>319</v>
      </c>
      <c r="J57" s="199"/>
      <c r="K57" s="171">
        <v>330</v>
      </c>
      <c r="L57" s="171" t="s">
        <v>54</v>
      </c>
      <c r="M57" s="203"/>
    </row>
    <row r="58" spans="1:13" ht="12.75">
      <c r="A58" s="63"/>
      <c r="B58" s="48"/>
      <c r="C58" s="48"/>
      <c r="D58" s="168"/>
      <c r="E58" s="18"/>
      <c r="F58" s="23" t="s">
        <v>71</v>
      </c>
      <c r="G58" s="18"/>
      <c r="H58" s="18"/>
      <c r="I58" s="130">
        <v>328.1</v>
      </c>
      <c r="J58" s="199"/>
      <c r="K58" s="171">
        <v>121.69</v>
      </c>
      <c r="L58" s="171" t="s">
        <v>54</v>
      </c>
      <c r="M58" s="203"/>
    </row>
    <row r="59" spans="1:13" ht="12.75">
      <c r="A59" s="63" t="s">
        <v>45</v>
      </c>
      <c r="B59" s="48"/>
      <c r="C59" s="48"/>
      <c r="D59" s="156">
        <v>2972.79</v>
      </c>
      <c r="E59" s="18"/>
      <c r="F59" s="23" t="s">
        <v>72</v>
      </c>
      <c r="G59" s="18"/>
      <c r="H59" s="18"/>
      <c r="I59" s="130">
        <v>312</v>
      </c>
      <c r="J59" s="199"/>
      <c r="K59" s="171">
        <v>1804</v>
      </c>
      <c r="L59" s="171" t="s">
        <v>56</v>
      </c>
      <c r="M59" s="203"/>
    </row>
    <row r="60" spans="1:13" ht="12.75">
      <c r="A60" s="63" t="s">
        <v>46</v>
      </c>
      <c r="B60" s="48"/>
      <c r="C60" s="48"/>
      <c r="D60" s="168">
        <f>D53+D57-D59</f>
        <v>11.889999999999873</v>
      </c>
      <c r="E60" s="18"/>
      <c r="F60" s="23" t="s">
        <v>73</v>
      </c>
      <c r="G60" s="18"/>
      <c r="H60" s="18"/>
      <c r="I60" s="130">
        <v>165.8</v>
      </c>
      <c r="J60" s="201"/>
      <c r="K60" s="171">
        <v>235</v>
      </c>
      <c r="L60" s="171" t="s">
        <v>179</v>
      </c>
      <c r="M60" s="204"/>
    </row>
    <row r="61" spans="1:13" ht="12.75">
      <c r="A61" s="63"/>
      <c r="B61" s="48"/>
      <c r="C61" s="48"/>
      <c r="D61" s="168"/>
      <c r="E61" s="18"/>
      <c r="F61" s="23" t="s">
        <v>75</v>
      </c>
      <c r="G61" s="18"/>
      <c r="H61" s="18"/>
      <c r="I61" s="130">
        <v>255</v>
      </c>
      <c r="J61" s="201"/>
      <c r="K61" s="171">
        <v>65</v>
      </c>
      <c r="L61" s="171" t="s">
        <v>178</v>
      </c>
      <c r="M61" s="203"/>
    </row>
    <row r="62" spans="1:13" ht="12.75">
      <c r="A62" s="63"/>
      <c r="B62" s="48"/>
      <c r="C62" s="48"/>
      <c r="D62" s="156"/>
      <c r="E62" s="18"/>
      <c r="F62" s="18" t="s">
        <v>70</v>
      </c>
      <c r="G62" s="18"/>
      <c r="H62" s="18"/>
      <c r="I62" s="130">
        <v>86.51</v>
      </c>
      <c r="J62" s="170"/>
      <c r="K62" s="173">
        <v>2416</v>
      </c>
      <c r="L62" s="173" t="s">
        <v>181</v>
      </c>
      <c r="M62" s="204"/>
    </row>
    <row r="63" spans="1:13" ht="13.5" thickBot="1">
      <c r="A63" s="166" t="s">
        <v>76</v>
      </c>
      <c r="B63" s="167"/>
      <c r="C63" s="167"/>
      <c r="D63" s="128">
        <v>11.89</v>
      </c>
      <c r="E63" s="11"/>
      <c r="F63" s="95" t="s">
        <v>3</v>
      </c>
      <c r="G63" s="95"/>
      <c r="H63" s="95"/>
      <c r="I63" s="143">
        <f>SUM(I53:I62)</f>
        <v>2972.7900000000004</v>
      </c>
      <c r="J63" s="202"/>
      <c r="K63" s="173">
        <v>100</v>
      </c>
      <c r="L63" s="173" t="s">
        <v>57</v>
      </c>
      <c r="M63" s="170"/>
    </row>
    <row r="64" spans="4:13" ht="13.5" thickBot="1">
      <c r="D64" s="112"/>
      <c r="I64" s="112"/>
      <c r="J64" s="202" t="s">
        <v>32</v>
      </c>
      <c r="K64" s="172">
        <f>SUM(K53:K63)</f>
        <v>15105.34</v>
      </c>
      <c r="L64" s="178"/>
      <c r="M64" s="201"/>
    </row>
    <row r="65" spans="1:13" ht="18">
      <c r="A65" s="16"/>
      <c r="B65" s="2"/>
      <c r="C65" s="2"/>
      <c r="D65" s="140" t="s">
        <v>26</v>
      </c>
      <c r="E65" s="2"/>
      <c r="F65" s="2"/>
      <c r="G65" s="2"/>
      <c r="H65" s="2"/>
      <c r="I65" s="142"/>
      <c r="J65" s="205" t="s">
        <v>33</v>
      </c>
      <c r="K65" s="206">
        <v>11704.31</v>
      </c>
      <c r="L65" s="231" t="s">
        <v>184</v>
      </c>
      <c r="M65" s="232"/>
    </row>
    <row r="66" spans="1:13" ht="12.75">
      <c r="A66" s="14"/>
      <c r="B66" s="5" t="s">
        <v>1</v>
      </c>
      <c r="C66" s="5"/>
      <c r="D66" s="126"/>
      <c r="E66" s="38"/>
      <c r="F66" s="96"/>
      <c r="G66" s="96" t="s">
        <v>36</v>
      </c>
      <c r="H66" s="96"/>
      <c r="I66" s="146"/>
      <c r="J66" s="216" t="s">
        <v>170</v>
      </c>
      <c r="K66" s="217">
        <f>SUM(K64:K65)</f>
        <v>26809.65</v>
      </c>
      <c r="L66" s="218"/>
      <c r="M66" s="50"/>
    </row>
    <row r="67" spans="1:13" ht="13.5" thickBot="1">
      <c r="A67" s="20" t="s">
        <v>104</v>
      </c>
      <c r="B67" s="21"/>
      <c r="C67" s="21"/>
      <c r="D67" s="128">
        <v>50</v>
      </c>
      <c r="E67" s="6"/>
      <c r="F67" s="87" t="s">
        <v>84</v>
      </c>
      <c r="G67" s="88"/>
      <c r="H67" s="88"/>
      <c r="I67" s="147">
        <v>2034.66</v>
      </c>
      <c r="J67" s="28"/>
      <c r="K67" s="137"/>
      <c r="L67" s="152"/>
      <c r="M67" s="45"/>
    </row>
    <row r="68" spans="1:13" ht="12.75">
      <c r="A68" s="8" t="s">
        <v>53</v>
      </c>
      <c r="B68" s="9"/>
      <c r="C68" s="9"/>
      <c r="D68" s="141">
        <v>702.07</v>
      </c>
      <c r="E68" s="6"/>
      <c r="F68" s="87"/>
      <c r="G68" s="88"/>
      <c r="H68" s="88"/>
      <c r="I68" s="147"/>
      <c r="J68" s="40"/>
      <c r="K68" s="137"/>
      <c r="L68" s="152"/>
      <c r="M68" s="45"/>
    </row>
    <row r="69" spans="1:13" ht="12.75">
      <c r="A69" s="8" t="s">
        <v>59</v>
      </c>
      <c r="B69" s="9"/>
      <c r="C69" s="9"/>
      <c r="D69" s="138">
        <v>1332.59</v>
      </c>
      <c r="E69" s="6"/>
      <c r="F69" s="87"/>
      <c r="G69" s="88"/>
      <c r="H69" s="88"/>
      <c r="I69" s="147"/>
      <c r="K69" s="64"/>
      <c r="L69" s="152"/>
      <c r="M69" s="45"/>
    </row>
    <row r="70" spans="1:13" ht="12.75">
      <c r="A70" s="9" t="s">
        <v>60</v>
      </c>
      <c r="B70" s="9"/>
      <c r="C70" s="9"/>
      <c r="D70" s="138">
        <f>SUM(D68:D69)</f>
        <v>2034.6599999999999</v>
      </c>
      <c r="E70" s="6"/>
      <c r="F70" s="96" t="s">
        <v>35</v>
      </c>
      <c r="G70" s="88"/>
      <c r="H70" s="88"/>
      <c r="I70" s="147">
        <f>SUM(I66:I69)</f>
        <v>2034.66</v>
      </c>
      <c r="J70" s="41"/>
      <c r="K70" s="190"/>
      <c r="L70" s="137"/>
      <c r="M70" s="24"/>
    </row>
    <row r="71" spans="1:13" ht="13.5" thickBot="1">
      <c r="A71" s="20" t="s">
        <v>103</v>
      </c>
      <c r="B71" s="21"/>
      <c r="C71" s="21"/>
      <c r="D71" s="128">
        <v>50</v>
      </c>
      <c r="E71" s="13"/>
      <c r="F71" s="11"/>
      <c r="G71" s="11"/>
      <c r="H71" s="11"/>
      <c r="I71" s="143"/>
      <c r="J71" s="190"/>
      <c r="K71" s="111"/>
      <c r="L71" s="111"/>
      <c r="M71" s="23"/>
    </row>
    <row r="72" spans="1:13" ht="13.5" thickBot="1">
      <c r="A72" s="5"/>
      <c r="B72" s="5"/>
      <c r="C72" s="5"/>
      <c r="D72" s="5"/>
      <c r="E72" s="5"/>
      <c r="F72" s="5"/>
      <c r="G72" s="5"/>
      <c r="H72" s="5"/>
      <c r="I72" s="5"/>
      <c r="J72" s="190"/>
      <c r="K72" s="111"/>
      <c r="L72" s="111"/>
      <c r="M72" s="23"/>
    </row>
    <row r="73" spans="1:15" ht="18">
      <c r="A73" s="16"/>
      <c r="B73" s="2"/>
      <c r="C73" s="2"/>
      <c r="D73" s="15" t="s">
        <v>7</v>
      </c>
      <c r="E73" s="2"/>
      <c r="F73" s="2"/>
      <c r="G73" s="2"/>
      <c r="H73" s="2"/>
      <c r="I73" s="3"/>
      <c r="J73" s="190"/>
      <c r="K73" s="111"/>
      <c r="L73" s="111"/>
      <c r="M73" s="23"/>
      <c r="O73" s="137"/>
    </row>
    <row r="74" spans="1:15" ht="12.75">
      <c r="A74" s="14"/>
      <c r="B74" s="5" t="s">
        <v>1</v>
      </c>
      <c r="C74" s="5"/>
      <c r="D74" s="5"/>
      <c r="E74" s="38"/>
      <c r="F74" s="5"/>
      <c r="G74" s="5" t="s">
        <v>4</v>
      </c>
      <c r="H74" s="5"/>
      <c r="I74" s="7"/>
      <c r="J74" s="190"/>
      <c r="K74" s="111"/>
      <c r="L74" s="111"/>
      <c r="M74" s="23"/>
      <c r="O74" s="137"/>
    </row>
    <row r="75" spans="1:15" ht="12.75">
      <c r="A75" s="69" t="s">
        <v>102</v>
      </c>
      <c r="B75" s="70"/>
      <c r="C75" s="70"/>
      <c r="D75" s="123">
        <v>437.79</v>
      </c>
      <c r="E75" s="5"/>
      <c r="F75" s="18"/>
      <c r="G75" s="18"/>
      <c r="H75" s="5"/>
      <c r="I75" s="7"/>
      <c r="J75" s="190"/>
      <c r="K75" s="111"/>
      <c r="L75" s="111"/>
      <c r="M75" s="23"/>
      <c r="O75" s="137"/>
    </row>
    <row r="76" spans="1:15" ht="12.75">
      <c r="A76" s="22" t="s">
        <v>20</v>
      </c>
      <c r="B76" s="6"/>
      <c r="C76" s="6"/>
      <c r="D76" s="124">
        <v>140</v>
      </c>
      <c r="E76" s="6"/>
      <c r="F76" s="6" t="s">
        <v>8</v>
      </c>
      <c r="G76" s="6"/>
      <c r="H76" s="6"/>
      <c r="I76" s="129">
        <v>62.4</v>
      </c>
      <c r="J76" s="190"/>
      <c r="K76" s="111"/>
      <c r="L76" s="111"/>
      <c r="M76" s="23"/>
      <c r="O76" s="137"/>
    </row>
    <row r="77" spans="1:15" ht="12.75">
      <c r="A77" s="22" t="s">
        <v>21</v>
      </c>
      <c r="B77" s="6"/>
      <c r="C77" s="6"/>
      <c r="D77" s="124">
        <v>95</v>
      </c>
      <c r="E77" s="6"/>
      <c r="F77" s="18" t="s">
        <v>107</v>
      </c>
      <c r="G77" s="6"/>
      <c r="H77" s="6"/>
      <c r="I77" s="129">
        <v>3.5</v>
      </c>
      <c r="J77" s="190"/>
      <c r="K77" s="111"/>
      <c r="L77" s="111"/>
      <c r="M77" s="23"/>
      <c r="O77" s="137"/>
    </row>
    <row r="78" spans="1:13" ht="12.75">
      <c r="A78" s="14" t="s">
        <v>105</v>
      </c>
      <c r="B78" s="5"/>
      <c r="C78" s="23"/>
      <c r="D78" s="125">
        <f>SUM(D76:D77)</f>
        <v>235</v>
      </c>
      <c r="E78" s="6"/>
      <c r="F78" s="6" t="s">
        <v>9</v>
      </c>
      <c r="G78" s="6"/>
      <c r="H78" s="6"/>
      <c r="I78" s="129">
        <v>2.5</v>
      </c>
      <c r="J78" s="28"/>
      <c r="K78" s="111"/>
      <c r="L78" s="111"/>
      <c r="M78" s="214"/>
    </row>
    <row r="79" spans="1:13" ht="12.75">
      <c r="A79" s="14"/>
      <c r="B79" s="5"/>
      <c r="C79" s="23"/>
      <c r="D79" s="125"/>
      <c r="E79" s="6"/>
      <c r="F79" s="6" t="s">
        <v>10</v>
      </c>
      <c r="G79" s="6"/>
      <c r="H79" s="6"/>
      <c r="I79" s="129">
        <v>2.4</v>
      </c>
      <c r="J79" s="28"/>
      <c r="K79" s="111"/>
      <c r="L79" s="111"/>
      <c r="M79" s="23"/>
    </row>
    <row r="80" spans="1:13" ht="12.75">
      <c r="A80" s="14"/>
      <c r="B80" s="5"/>
      <c r="C80" s="5"/>
      <c r="D80" s="126"/>
      <c r="E80" s="6"/>
      <c r="F80" s="18" t="s">
        <v>28</v>
      </c>
      <c r="G80" s="18"/>
      <c r="H80" s="5"/>
      <c r="I80" s="129">
        <v>18.94</v>
      </c>
      <c r="J80" s="40"/>
      <c r="K80" s="113"/>
      <c r="L80" s="113"/>
      <c r="M80" s="214"/>
    </row>
    <row r="81" spans="1:13" ht="12.75">
      <c r="A81" s="14" t="s">
        <v>101</v>
      </c>
      <c r="B81" s="5"/>
      <c r="C81" s="5"/>
      <c r="D81" s="126">
        <f>(D75+D78)</f>
        <v>672.79</v>
      </c>
      <c r="E81" s="6"/>
      <c r="F81" s="23" t="s">
        <v>108</v>
      </c>
      <c r="G81" s="18"/>
      <c r="H81" s="18"/>
      <c r="I81" s="130">
        <v>3.5</v>
      </c>
      <c r="J81" s="41"/>
      <c r="K81" s="113"/>
      <c r="L81" s="113"/>
      <c r="M81" s="40"/>
    </row>
    <row r="82" spans="1:13" ht="12.75">
      <c r="A82" s="63" t="s">
        <v>106</v>
      </c>
      <c r="B82" s="48"/>
      <c r="C82" s="48"/>
      <c r="D82" s="127">
        <v>93.24</v>
      </c>
      <c r="E82" s="6"/>
      <c r="F82" s="23"/>
      <c r="G82" s="18"/>
      <c r="H82" s="18"/>
      <c r="I82" s="130"/>
      <c r="J82" s="41"/>
      <c r="K82" s="192"/>
      <c r="L82" s="125"/>
      <c r="M82" s="28"/>
    </row>
    <row r="83" spans="1:13" ht="12.75">
      <c r="A83" s="22"/>
      <c r="B83" s="5"/>
      <c r="C83" s="5"/>
      <c r="D83" s="126"/>
      <c r="E83" s="19"/>
      <c r="F83" s="89" t="s">
        <v>35</v>
      </c>
      <c r="G83" s="5"/>
      <c r="H83" s="5"/>
      <c r="I83" s="131">
        <f>SUM(I76:I82)</f>
        <v>93.24000000000001</v>
      </c>
      <c r="J83" s="41"/>
      <c r="K83" s="125"/>
      <c r="L83" s="192"/>
      <c r="M83" s="28"/>
    </row>
    <row r="84" spans="1:13" ht="13.5" thickBot="1">
      <c r="A84" s="69" t="s">
        <v>100</v>
      </c>
      <c r="B84" s="70"/>
      <c r="C84" s="70"/>
      <c r="D84" s="128">
        <f>D81-D82</f>
        <v>579.55</v>
      </c>
      <c r="E84" s="62"/>
      <c r="F84" s="11"/>
      <c r="G84" s="11"/>
      <c r="H84" s="11"/>
      <c r="I84" s="12"/>
      <c r="J84" s="41"/>
      <c r="K84" s="192"/>
      <c r="L84" s="125"/>
      <c r="M84" s="28"/>
    </row>
    <row r="85" spans="1:13" ht="12.75">
      <c r="A85" s="37"/>
      <c r="B85" s="38"/>
      <c r="C85" s="38"/>
      <c r="D85" s="39"/>
      <c r="E85" s="6"/>
      <c r="F85" s="5"/>
      <c r="G85" s="5"/>
      <c r="H85" s="5"/>
      <c r="I85" s="19"/>
      <c r="K85" s="49"/>
      <c r="L85" s="158"/>
      <c r="M85" s="50"/>
    </row>
    <row r="86" spans="1:13" ht="12.75">
      <c r="A86" s="78" t="s">
        <v>142</v>
      </c>
      <c r="B86" s="79"/>
      <c r="C86" s="79"/>
      <c r="D86" s="80"/>
      <c r="E86" s="80"/>
      <c r="F86" s="80"/>
      <c r="H86" s="84" t="s">
        <v>139</v>
      </c>
      <c r="I86" s="85"/>
      <c r="J86" s="85"/>
      <c r="K86" s="74"/>
      <c r="L86" s="50"/>
      <c r="M86" s="75"/>
    </row>
    <row r="87" spans="1:13" ht="18.75">
      <c r="A87" s="81" t="s">
        <v>143</v>
      </c>
      <c r="B87" s="80"/>
      <c r="C87" s="80"/>
      <c r="D87" s="80"/>
      <c r="E87" s="80"/>
      <c r="F87" s="80"/>
      <c r="G87" s="28"/>
      <c r="H87" s="84" t="s">
        <v>138</v>
      </c>
      <c r="I87" s="86"/>
      <c r="J87" s="133"/>
      <c r="K87" s="49"/>
      <c r="L87" s="49"/>
      <c r="M87" s="212"/>
    </row>
    <row r="88" spans="1:13" ht="18.75">
      <c r="A88" s="82" t="s">
        <v>18</v>
      </c>
      <c r="B88" s="82"/>
      <c r="C88" s="132">
        <v>7774.62</v>
      </c>
      <c r="D88" s="82" t="s">
        <v>144</v>
      </c>
      <c r="E88" s="82"/>
      <c r="F88" s="82"/>
      <c r="G88" s="28"/>
      <c r="H88" s="86" t="s">
        <v>58</v>
      </c>
      <c r="I88" s="86"/>
      <c r="J88" s="133">
        <v>11704.31</v>
      </c>
      <c r="K88" s="50"/>
      <c r="L88" s="49"/>
      <c r="M88" s="212"/>
    </row>
    <row r="89" spans="1:13" ht="18.75">
      <c r="A89" s="82" t="s">
        <v>14</v>
      </c>
      <c r="B89" s="82"/>
      <c r="C89" s="132">
        <v>506.57</v>
      </c>
      <c r="D89" s="83"/>
      <c r="E89" s="80"/>
      <c r="F89" s="80"/>
      <c r="G89" s="40"/>
      <c r="H89" s="86" t="s">
        <v>14</v>
      </c>
      <c r="I89" s="86"/>
      <c r="J89" s="134">
        <v>2000</v>
      </c>
      <c r="K89" s="50"/>
      <c r="L89" s="50"/>
      <c r="M89" s="212"/>
    </row>
    <row r="90" spans="1:13" ht="18.75">
      <c r="A90" s="82" t="s">
        <v>15</v>
      </c>
      <c r="B90" s="82"/>
      <c r="C90" s="132">
        <v>500</v>
      </c>
      <c r="D90" s="83"/>
      <c r="E90" s="80"/>
      <c r="F90" s="80"/>
      <c r="G90" s="28"/>
      <c r="H90" s="86" t="s">
        <v>15</v>
      </c>
      <c r="I90" s="86"/>
      <c r="J90" s="134">
        <v>2000</v>
      </c>
      <c r="K90" s="50"/>
      <c r="L90" s="50"/>
      <c r="M90" s="212"/>
    </row>
    <row r="91" spans="1:13" ht="18.75">
      <c r="A91" s="82" t="s">
        <v>12</v>
      </c>
      <c r="B91" s="82"/>
      <c r="C91" s="132">
        <v>702.07</v>
      </c>
      <c r="D91" s="83"/>
      <c r="E91" s="80"/>
      <c r="F91" s="80"/>
      <c r="G91" s="28"/>
      <c r="H91" s="86" t="s">
        <v>12</v>
      </c>
      <c r="I91" s="86"/>
      <c r="J91" s="134">
        <v>4740</v>
      </c>
      <c r="K91" s="50"/>
      <c r="L91" s="50"/>
      <c r="M91" s="213"/>
    </row>
    <row r="92" spans="1:13" ht="18.75">
      <c r="A92" s="82" t="s">
        <v>145</v>
      </c>
      <c r="B92" s="82"/>
      <c r="C92" s="132">
        <v>6065.98</v>
      </c>
      <c r="D92" s="132"/>
      <c r="E92" s="80"/>
      <c r="F92" s="80"/>
      <c r="G92" s="28"/>
      <c r="H92" s="86" t="s">
        <v>11</v>
      </c>
      <c r="I92" s="86"/>
      <c r="J92" s="134">
        <v>2000</v>
      </c>
      <c r="K92" s="50"/>
      <c r="L92" s="50"/>
      <c r="M92" s="212"/>
    </row>
    <row r="93" spans="1:13" ht="12.75">
      <c r="A93" s="82" t="s">
        <v>17</v>
      </c>
      <c r="B93" s="82"/>
      <c r="C93" s="132">
        <f>SUM(C89:C92)</f>
        <v>7774.619999999999</v>
      </c>
      <c r="D93" s="132"/>
      <c r="E93" s="80"/>
      <c r="F93" s="80"/>
      <c r="G93" s="28"/>
      <c r="H93" s="86" t="s">
        <v>38</v>
      </c>
      <c r="I93" s="86"/>
      <c r="J93" s="134">
        <v>630.1</v>
      </c>
      <c r="K93" s="50"/>
      <c r="L93" s="50"/>
      <c r="M93" s="50"/>
    </row>
    <row r="94" spans="1:13" ht="12.75">
      <c r="A94" s="49"/>
      <c r="B94" s="49"/>
      <c r="C94" s="49"/>
      <c r="D94" s="75"/>
      <c r="E94" s="50"/>
      <c r="F94" s="50"/>
      <c r="G94" s="28"/>
      <c r="H94" s="86" t="s">
        <v>141</v>
      </c>
      <c r="I94" s="86"/>
      <c r="J94" s="133">
        <v>334.21</v>
      </c>
      <c r="K94" s="50"/>
      <c r="L94" s="50"/>
      <c r="M94" s="50"/>
    </row>
    <row r="95" spans="1:13" ht="12.75">
      <c r="A95" s="58" t="s">
        <v>146</v>
      </c>
      <c r="B95" s="59"/>
      <c r="C95" s="59"/>
      <c r="D95" s="51"/>
      <c r="E95" s="50"/>
      <c r="F95" s="50"/>
      <c r="G95" s="50"/>
      <c r="H95" s="86" t="s">
        <v>17</v>
      </c>
      <c r="I95" s="86"/>
      <c r="J95" s="133">
        <f>SUM(J89:J94)</f>
        <v>11704.31</v>
      </c>
      <c r="L95" s="50"/>
      <c r="M95" s="50"/>
    </row>
    <row r="96" spans="1:13" ht="18">
      <c r="A96" s="52" t="s">
        <v>147</v>
      </c>
      <c r="B96" s="52"/>
      <c r="C96" s="52"/>
      <c r="D96" s="52"/>
      <c r="F96" s="103" t="s">
        <v>148</v>
      </c>
      <c r="G96" s="104"/>
      <c r="H96" s="104"/>
      <c r="I96" s="105"/>
      <c r="J96" s="105"/>
      <c r="K96" s="50"/>
      <c r="L96" s="50"/>
      <c r="M96" s="50"/>
    </row>
    <row r="97" spans="1:13" ht="15">
      <c r="A97" s="53" t="s">
        <v>13</v>
      </c>
      <c r="B97" s="53"/>
      <c r="C97" s="118">
        <v>11704.31</v>
      </c>
      <c r="D97" s="54"/>
      <c r="E97" s="28"/>
      <c r="F97" s="106" t="s">
        <v>152</v>
      </c>
      <c r="G97" s="106"/>
      <c r="H97" s="106"/>
      <c r="I97" s="106"/>
      <c r="J97" s="106"/>
      <c r="K97" s="49"/>
      <c r="L97" s="49"/>
      <c r="M97" s="50"/>
    </row>
    <row r="98" spans="1:13" ht="15">
      <c r="A98" s="53" t="s">
        <v>14</v>
      </c>
      <c r="B98" s="55"/>
      <c r="C98" s="119">
        <v>226.54</v>
      </c>
      <c r="D98" s="57"/>
      <c r="F98" s="106" t="s">
        <v>18</v>
      </c>
      <c r="G98" s="106"/>
      <c r="H98" s="117">
        <v>7710.45</v>
      </c>
      <c r="I98" s="106" t="s">
        <v>153</v>
      </c>
      <c r="J98" s="106"/>
      <c r="K98" s="49"/>
      <c r="L98" s="49"/>
      <c r="M98" s="50"/>
    </row>
    <row r="99" spans="1:13" ht="15">
      <c r="A99" s="53" t="s">
        <v>15</v>
      </c>
      <c r="B99" s="55"/>
      <c r="C99" s="119">
        <v>1522.01</v>
      </c>
      <c r="D99" s="57"/>
      <c r="E99" s="61"/>
      <c r="F99" s="106" t="s">
        <v>14</v>
      </c>
      <c r="G99" s="106"/>
      <c r="H99" s="117">
        <v>1773.46</v>
      </c>
      <c r="I99" s="107" t="s">
        <v>161</v>
      </c>
      <c r="J99" s="105"/>
      <c r="K99" s="50"/>
      <c r="L99" s="50"/>
      <c r="M99" s="50"/>
    </row>
    <row r="100" spans="1:13" ht="15">
      <c r="A100" s="53" t="s">
        <v>11</v>
      </c>
      <c r="B100" s="55"/>
      <c r="C100" s="119">
        <v>282.62</v>
      </c>
      <c r="D100" s="56"/>
      <c r="F100" s="106" t="s">
        <v>15</v>
      </c>
      <c r="G100" s="106"/>
      <c r="H100" s="117">
        <v>477.99</v>
      </c>
      <c r="I100" s="108" t="s">
        <v>149</v>
      </c>
      <c r="J100" s="109"/>
      <c r="K100" s="75"/>
      <c r="L100" s="75"/>
      <c r="M100" s="50"/>
    </row>
    <row r="101" spans="1:13" ht="15">
      <c r="A101" s="180" t="s">
        <v>38</v>
      </c>
      <c r="B101" s="55"/>
      <c r="C101" s="120">
        <v>630.1</v>
      </c>
      <c r="D101" s="56"/>
      <c r="F101" s="106" t="s">
        <v>12</v>
      </c>
      <c r="G101" s="106"/>
      <c r="H101" s="117">
        <v>3407.41</v>
      </c>
      <c r="I101" s="107" t="s">
        <v>151</v>
      </c>
      <c r="J101" s="105"/>
      <c r="K101" s="50"/>
      <c r="L101" s="50"/>
      <c r="M101" s="50"/>
    </row>
    <row r="102" spans="1:13" ht="15">
      <c r="A102" s="53" t="s">
        <v>12</v>
      </c>
      <c r="B102" s="55"/>
      <c r="C102" s="120">
        <v>1332.59</v>
      </c>
      <c r="D102" s="56"/>
      <c r="F102" s="106" t="s">
        <v>11</v>
      </c>
      <c r="G102" s="106"/>
      <c r="H102" s="117">
        <v>1717.38</v>
      </c>
      <c r="I102" s="107" t="s">
        <v>150</v>
      </c>
      <c r="J102" s="105"/>
      <c r="K102" s="50"/>
      <c r="L102" s="50"/>
      <c r="M102" s="50"/>
    </row>
    <row r="103" spans="1:13" ht="15">
      <c r="A103" s="53" t="s">
        <v>3</v>
      </c>
      <c r="B103" s="55"/>
      <c r="C103" s="121">
        <f>SUM(C98:C102)</f>
        <v>3993.8599999999997</v>
      </c>
      <c r="D103" s="51"/>
      <c r="F103" s="106" t="s">
        <v>140</v>
      </c>
      <c r="G103" s="106"/>
      <c r="H103" s="117">
        <v>334.21</v>
      </c>
      <c r="I103" s="107"/>
      <c r="J103" s="105"/>
      <c r="K103" s="50"/>
      <c r="L103" s="50"/>
      <c r="M103" s="50"/>
    </row>
    <row r="104" spans="1:13" ht="15">
      <c r="A104" s="76" t="s">
        <v>16</v>
      </c>
      <c r="B104" s="77"/>
      <c r="C104" s="122">
        <f>C97-C103</f>
        <v>7710.45</v>
      </c>
      <c r="D104" s="51"/>
      <c r="E104" s="28"/>
      <c r="F104" s="106" t="s">
        <v>17</v>
      </c>
      <c r="G104" s="106"/>
      <c r="H104" s="117">
        <f>SUM(H99:H103)</f>
        <v>7710.45</v>
      </c>
      <c r="I104" s="28"/>
      <c r="J104" s="28"/>
      <c r="K104" s="50"/>
      <c r="L104" s="50"/>
      <c r="M104" s="50"/>
    </row>
    <row r="105" spans="1:13" ht="15">
      <c r="A105" s="31"/>
      <c r="B105" s="30"/>
      <c r="C105" s="60"/>
      <c r="D105" s="28"/>
      <c r="E105" s="28"/>
      <c r="F105" s="32"/>
      <c r="G105" s="33"/>
      <c r="H105" s="28"/>
      <c r="I105" s="28"/>
      <c r="J105" s="28"/>
      <c r="M105" s="50"/>
    </row>
    <row r="106" spans="1:13" ht="15">
      <c r="A106" s="181" t="s">
        <v>155</v>
      </c>
      <c r="B106" s="28"/>
      <c r="C106" s="28"/>
      <c r="D106" s="28"/>
      <c r="E106" s="28"/>
      <c r="F106" s="41" t="s">
        <v>155</v>
      </c>
      <c r="G106" s="41"/>
      <c r="H106" s="41"/>
      <c r="I106" s="28"/>
      <c r="J106" s="28"/>
      <c r="K106" s="28"/>
      <c r="L106" s="28"/>
      <c r="M106" s="50"/>
    </row>
    <row r="107" spans="1:13" ht="14.25">
      <c r="A107" s="44" t="s">
        <v>159</v>
      </c>
      <c r="B107" s="40"/>
      <c r="C107" s="113">
        <v>7710.45</v>
      </c>
      <c r="D107" s="28"/>
      <c r="E107" s="28"/>
      <c r="F107" s="40" t="s">
        <v>157</v>
      </c>
      <c r="G107" s="28"/>
      <c r="H107" s="115">
        <v>1696.97</v>
      </c>
      <c r="I107" s="28"/>
      <c r="J107" s="28"/>
      <c r="K107" s="28"/>
      <c r="L107" s="28"/>
      <c r="M107" s="50"/>
    </row>
    <row r="108" spans="1:13" ht="14.25">
      <c r="A108" s="44" t="s">
        <v>40</v>
      </c>
      <c r="B108" s="40"/>
      <c r="C108" s="113">
        <v>2475.3</v>
      </c>
      <c r="D108" s="28"/>
      <c r="E108" s="28"/>
      <c r="F108" s="40" t="s">
        <v>156</v>
      </c>
      <c r="G108" s="28"/>
      <c r="H108" s="115">
        <v>14460.2</v>
      </c>
      <c r="I108" s="28"/>
      <c r="J108" s="28"/>
      <c r="K108" s="28"/>
      <c r="L108" s="28"/>
      <c r="M108" s="50"/>
    </row>
    <row r="109" spans="1:13" ht="14.25">
      <c r="A109" s="44" t="s">
        <v>158</v>
      </c>
      <c r="B109" s="40"/>
      <c r="C109" s="111">
        <v>5291.6</v>
      </c>
      <c r="D109" s="28"/>
      <c r="E109" s="28"/>
      <c r="F109" s="68" t="s">
        <v>5</v>
      </c>
      <c r="G109" s="68"/>
      <c r="H109" s="116">
        <f>SUM(H107:H108)</f>
        <v>16157.17</v>
      </c>
      <c r="I109" s="28"/>
      <c r="J109" s="28"/>
      <c r="K109" s="28"/>
      <c r="L109" s="28"/>
      <c r="M109" s="50"/>
    </row>
    <row r="110" spans="1:13" ht="14.25">
      <c r="A110" s="44" t="s">
        <v>41</v>
      </c>
      <c r="B110" s="40"/>
      <c r="C110" s="111">
        <v>50</v>
      </c>
      <c r="D110" s="28"/>
      <c r="E110" s="28"/>
      <c r="F110" s="68"/>
      <c r="G110" s="68"/>
      <c r="H110" s="116"/>
      <c r="I110" s="28"/>
      <c r="J110" s="28"/>
      <c r="K110" s="28"/>
      <c r="L110" s="28"/>
      <c r="M110" s="50"/>
    </row>
    <row r="111" spans="1:13" ht="14.25">
      <c r="A111" s="44" t="s">
        <v>62</v>
      </c>
      <c r="B111" s="40"/>
      <c r="C111" s="111">
        <v>11.89</v>
      </c>
      <c r="D111" s="28"/>
      <c r="E111" s="28"/>
      <c r="F111" s="28"/>
      <c r="G111" s="28"/>
      <c r="H111" s="29"/>
      <c r="I111" s="28"/>
      <c r="J111" s="28"/>
      <c r="K111" s="28"/>
      <c r="L111" s="28"/>
      <c r="M111" s="50"/>
    </row>
    <row r="112" spans="1:13" ht="14.25">
      <c r="A112" s="44" t="s">
        <v>11</v>
      </c>
      <c r="B112" s="40"/>
      <c r="C112" s="111">
        <v>38.38</v>
      </c>
      <c r="D112" s="28"/>
      <c r="E112" s="28"/>
      <c r="F112" s="28"/>
      <c r="G112" s="28"/>
      <c r="H112" s="29"/>
      <c r="I112" s="28"/>
      <c r="J112" s="28"/>
      <c r="K112" s="28"/>
      <c r="L112" s="28"/>
      <c r="M112" s="50"/>
    </row>
    <row r="113" spans="1:13" ht="14.25">
      <c r="A113" s="44" t="s">
        <v>61</v>
      </c>
      <c r="B113" s="40"/>
      <c r="C113" s="111">
        <v>579.55</v>
      </c>
      <c r="D113" s="28"/>
      <c r="E113" s="28"/>
      <c r="F113" s="28"/>
      <c r="G113" s="28"/>
      <c r="H113" s="29"/>
      <c r="I113" s="28"/>
      <c r="J113" s="28"/>
      <c r="K113" s="28"/>
      <c r="L113" s="28"/>
      <c r="M113" s="50"/>
    </row>
    <row r="114" spans="1:13" ht="12.75">
      <c r="A114" s="215" t="s">
        <v>3</v>
      </c>
      <c r="B114" s="68"/>
      <c r="C114" s="114">
        <f>SUM(C107:C113)</f>
        <v>16157.169999999998</v>
      </c>
      <c r="D114" s="28"/>
      <c r="E114" s="28"/>
      <c r="F114" s="28"/>
      <c r="G114" s="28"/>
      <c r="H114" s="29"/>
      <c r="I114" s="28"/>
      <c r="J114" s="28"/>
      <c r="K114" s="28"/>
      <c r="L114" s="28"/>
      <c r="M114" s="50"/>
    </row>
    <row r="115" spans="1:13" ht="12.75">
      <c r="A115" s="41"/>
      <c r="B115" s="41"/>
      <c r="C115" s="125"/>
      <c r="D115" s="28"/>
      <c r="E115" s="28"/>
      <c r="F115" s="40" t="s">
        <v>154</v>
      </c>
      <c r="G115" s="28"/>
      <c r="H115" s="29"/>
      <c r="I115" s="28"/>
      <c r="J115" s="28"/>
      <c r="K115" s="28"/>
      <c r="L115" s="28"/>
      <c r="M115" s="50"/>
    </row>
    <row r="116" spans="1:19" ht="15.75">
      <c r="A116" s="42"/>
      <c r="B116" s="42"/>
      <c r="C116" s="43"/>
      <c r="F116" s="226" t="s">
        <v>134</v>
      </c>
      <c r="G116" s="227"/>
      <c r="H116" s="227"/>
      <c r="I116" s="226"/>
      <c r="L116" s="74"/>
      <c r="M116" s="50"/>
      <c r="N116" s="50"/>
      <c r="O116" s="50"/>
      <c r="P116" s="50"/>
      <c r="Q116" s="50"/>
      <c r="R116" s="50"/>
      <c r="S116" s="50"/>
    </row>
    <row r="117" spans="6:19" ht="15.75">
      <c r="F117" s="226" t="s">
        <v>172</v>
      </c>
      <c r="G117" s="227"/>
      <c r="H117" s="227"/>
      <c r="I117" s="226"/>
      <c r="L117" s="50"/>
      <c r="M117" s="50"/>
      <c r="N117" s="50"/>
      <c r="O117" s="50"/>
      <c r="P117" s="50"/>
      <c r="Q117" s="50"/>
      <c r="R117" s="50"/>
      <c r="S117" s="50"/>
    </row>
    <row r="118" spans="1:19" ht="15.75">
      <c r="A118" s="102" t="s">
        <v>166</v>
      </c>
      <c r="B118" s="102"/>
      <c r="C118" s="102"/>
      <c r="D118" s="110"/>
      <c r="F118" s="226" t="s">
        <v>135</v>
      </c>
      <c r="G118" s="227"/>
      <c r="H118" s="227"/>
      <c r="I118" s="226"/>
      <c r="L118" s="50"/>
      <c r="M118" s="50"/>
      <c r="N118" s="50"/>
      <c r="O118" s="50"/>
      <c r="P118" s="50"/>
      <c r="Q118" s="50"/>
      <c r="R118" s="50"/>
      <c r="S118" s="50"/>
    </row>
    <row r="119" spans="1:9" ht="15.75">
      <c r="A119" s="99" t="s">
        <v>174</v>
      </c>
      <c r="B119" s="110"/>
      <c r="C119" s="110"/>
      <c r="D119" s="229">
        <v>3457.41</v>
      </c>
      <c r="F119" s="226" t="s">
        <v>136</v>
      </c>
      <c r="G119" s="227"/>
      <c r="H119" s="227"/>
      <c r="I119" s="226"/>
    </row>
    <row r="120" spans="1:9" ht="15.75">
      <c r="A120" s="99" t="s">
        <v>168</v>
      </c>
      <c r="B120" s="110"/>
      <c r="C120" s="110"/>
      <c r="D120" s="229">
        <v>11.89</v>
      </c>
      <c r="F120" s="228" t="s">
        <v>137</v>
      </c>
      <c r="G120" s="227"/>
      <c r="H120" s="227"/>
      <c r="I120" s="228"/>
    </row>
    <row r="121" spans="1:9" ht="15.75">
      <c r="A121" s="99" t="s">
        <v>175</v>
      </c>
      <c r="B121" s="110"/>
      <c r="C121" s="110"/>
      <c r="D121" s="229">
        <v>1755.76</v>
      </c>
      <c r="F121" s="226" t="s">
        <v>173</v>
      </c>
      <c r="G121" s="227"/>
      <c r="H121" s="227"/>
      <c r="I121" s="226"/>
    </row>
    <row r="122" spans="1:4" ht="15.75">
      <c r="A122" s="99" t="s">
        <v>176</v>
      </c>
      <c r="B122" s="110"/>
      <c r="C122" s="110"/>
      <c r="D122" s="229">
        <v>5769.59</v>
      </c>
    </row>
    <row r="123" spans="1:4" ht="15.75">
      <c r="A123" s="99" t="s">
        <v>177</v>
      </c>
      <c r="B123" s="110"/>
      <c r="C123" s="110"/>
      <c r="D123" s="229">
        <v>4248.76</v>
      </c>
    </row>
    <row r="124" spans="1:4" ht="15.75">
      <c r="A124" s="99" t="s">
        <v>24</v>
      </c>
      <c r="B124" s="110"/>
      <c r="C124" s="110"/>
      <c r="D124" s="229">
        <v>579.55</v>
      </c>
    </row>
    <row r="125" spans="1:4" ht="15.75">
      <c r="A125" s="99" t="s">
        <v>167</v>
      </c>
      <c r="B125" s="110"/>
      <c r="C125" s="110"/>
      <c r="D125" s="230">
        <v>334.21</v>
      </c>
    </row>
    <row r="126" spans="1:4" ht="15.75">
      <c r="A126" s="99" t="s">
        <v>3</v>
      </c>
      <c r="B126" s="110"/>
      <c r="C126" s="110"/>
      <c r="D126" s="230">
        <f>SUM(D119:D125)</f>
        <v>16157.169999999998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Rossa Bussines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Balko</dc:creator>
  <cp:keywords/>
  <dc:description/>
  <cp:lastModifiedBy>Juliana Krajcirova</cp:lastModifiedBy>
  <cp:lastPrinted>2014-02-24T20:01:40Z</cp:lastPrinted>
  <dcterms:created xsi:type="dcterms:W3CDTF">2010-03-30T11:55:03Z</dcterms:created>
  <dcterms:modified xsi:type="dcterms:W3CDTF">2017-09-07T08:46:37Z</dcterms:modified>
  <cp:category/>
  <cp:version/>
  <cp:contentType/>
  <cp:contentStatus/>
</cp:coreProperties>
</file>